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600" firstSheet="0" activeTab="0"/>
  </bookViews>
  <sheets>
    <sheet name="Kalkulator" sheetId="1" state="visible" r:id="rId3"/>
    <sheet name="Szkoda majątkowa" sheetId="2" state="visible" r:id="rId4"/>
    <sheet name="Regres do sprawcy" sheetId="3" state="visible" r:id="rId5"/>
    <sheet name="O arkuszu"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<sst xmlns="http://schemas.openxmlformats.org/spreadsheetml/2006/main" count="74" uniqueCount="72">
  <si>
    <t xml:space="preserve">Dolne progi roszczeń z nowelizacji o mobbingu</t>
  </si>
  <si>
    <t xml:space="preserve">Wpisz stawkę minimalnego wynagrodzenia w komórce B5. Wszystkie kwoty przeliczą się same. Kwoty są dolnymi progami zadośćuczynienia, a nie kwotami maksymalnymi ani należnymi z automatu: zasądza je sąd po ustaleniu, że doszło do naruszenia.</t>
  </si>
  <si>
    <t xml:space="preserve">DANE WEJŚCIOWE</t>
  </si>
  <si>
    <t xml:space="preserve">Minimalne wynagrodzenie za pracę (zł)</t>
  </si>
  <si>
    <t xml:space="preserve">stawka obowiązująca w 2026 r.</t>
  </si>
  <si>
    <t xml:space="preserve">§ 1 rozporządzenia Rady Ministrów z 11 września 2025 r. w sprawie wysokości minimalnego wynagrodzenia za pracę oraz wysokości minimalnej stawki godzinowej w 2026 r. (Dz. U. poz. 1242)</t>
  </si>
  <si>
    <t xml:space="preserve">WYNIKI</t>
  </si>
  <si>
    <t xml:space="preserve">Roszczenie</t>
  </si>
  <si>
    <t xml:space="preserve">Kwota (zł)</t>
  </si>
  <si>
    <t xml:space="preserve">Dolny próg</t>
  </si>
  <si>
    <t xml:space="preserve">Podstawa prawna</t>
  </si>
  <si>
    <t xml:space="preserve">Zadośćuczynienie za mobbing</t>
  </si>
  <si>
    <t xml:space="preserve">sześciokrotność minimalnego wynagrodzenia</t>
  </si>
  <si>
    <t xml:space="preserve">art. 94(3) § 11 Kodeksu pracy</t>
  </si>
  <si>
    <t xml:space="preserve">Zadośćuczynienie za naruszenie zasady równego traktowania</t>
  </si>
  <si>
    <t xml:space="preserve">minimalne wynagrodzenie</t>
  </si>
  <si>
    <t xml:space="preserve">art. 18(3d) § 1 Kodeksu pracy</t>
  </si>
  <si>
    <t xml:space="preserve">To samo przy naruszeniu wielokrotnym</t>
  </si>
  <si>
    <t xml:space="preserve">trzykrotność minimalnego wynagrodzenia</t>
  </si>
  <si>
    <t xml:space="preserve">art. 18(3d) § 2 Kodeksu pracy</t>
  </si>
  <si>
    <t xml:space="preserve">Zadośćuczynienie za działania odwetowe</t>
  </si>
  <si>
    <t xml:space="preserve">art. 18(3e) § 2 Kodeksu pracy</t>
  </si>
  <si>
    <t xml:space="preserve">Odszkodowanie za szkodę majątkową</t>
  </si>
  <si>
    <t xml:space="preserve">bez ustawowego progu</t>
  </si>
  <si>
    <t xml:space="preserve">art. 94(3) § 11 i art. 18(3d) § 1 Kodeksu pracy</t>
  </si>
  <si>
    <t xml:space="preserve">Próg działa w jedną stronę: uniemożliwia zasądzenie kwoty symbolicznej, ale nie wyznacza górnej granicy. Sąd zasądza kwotę odpowiadającą rozmiarowi krzywdy.</t>
  </si>
  <si>
    <t xml:space="preserve">Odszkodowanie kompensuje szkodę majątkową i nie ma ustawowego progu. Zadośćuczynienie kompensuje krzywdę i próg ma. To dwa różne roszczenia.</t>
  </si>
  <si>
    <t xml:space="preserve">Kwoty przeliczą się same po wpisaniu nowej stawki. Rada Ministrów wydaje rozporządzenie o minimalnym wynagrodzeniu na rok następny najpóźniej do 15 września.</t>
  </si>
  <si>
    <t xml:space="preserve">Wyliczenie szkody majątkowej</t>
  </si>
  <si>
    <t xml:space="preserve">Odszkodowanie kompensuje szkodę majątkową i nie ma ustawowego progu. Trzeba wykazać wysokość szkody oraz jej związek z mobbingiem albo z naruszeniem zasady równego traktowania. Suma z tego arkusza przenosi się na arkusz Kalkulator.</t>
  </si>
  <si>
    <t xml:space="preserve">Składnik szkody</t>
  </si>
  <si>
    <t xml:space="preserve">Sposób wykazania</t>
  </si>
  <si>
    <t xml:space="preserve">Utracone wynagrodzenie za okres niezdolności do pracy</t>
  </si>
  <si>
    <t xml:space="preserve">Różnica w wynagrodzeniu po zmianie stanowiska lub pracodawcy</t>
  </si>
  <si>
    <t xml:space="preserve">Utracone premie i inne świadczenia związane z pracą</t>
  </si>
  <si>
    <t xml:space="preserve">Koszty leczenia i terapii nieobjęte świadczeniami</t>
  </si>
  <si>
    <t xml:space="preserve">Koszty dojazdów na leczenie</t>
  </si>
  <si>
    <t xml:space="preserve">Koszty zmiany miejsca pracy</t>
  </si>
  <si>
    <t xml:space="preserve">Inne, wpisz jakie</t>
  </si>
  <si>
    <t xml:space="preserve">Razem</t>
  </si>
  <si>
    <t xml:space="preserve">Suma składników wpisanych wyżej</t>
  </si>
  <si>
    <t xml:space="preserve">Odszkodowania i zadośćuczynienia dochodzi się od pracodawcy, także wtedy, gdy zachowania pochodziły od współpracownika albo od osoby wykonującej pracę na innej podstawie niż stosunek pracy. Pracodawca, który wypłacił świadczenie, może następnie dochodzić wyrównania szkody od sprawcy, w wysokości odpowiadającej stopniowi winy tej osoby i pracodawcy.</t>
  </si>
  <si>
    <t xml:space="preserve">Roszczenie regresowe pracodawcy wobec sprawcy</t>
  </si>
  <si>
    <t xml:space="preserve">Wysokość regresu nie równa się wypłaconej kwocie. Arkusz pokazuje SYMULACJĘ udziału w wypłaconej kwocie, a nie kwotę prawnie należną. Nie uwzględnia ograniczeń odpowiedzialności, w tym granicy trzymiesięcznego wynagrodzenia przy winie nieumyślnej pracownika. O ostatecznej kwocie rozstrzyga sąd.</t>
  </si>
  <si>
    <t xml:space="preserve">Kwota wypłacona pracownikowi (zł)</t>
  </si>
  <si>
    <t xml:space="preserve">Warunkiem regresu jest wcześniejsza wypłata</t>
  </si>
  <si>
    <t xml:space="preserve">Udział winy sprawcy (procent)</t>
  </si>
  <si>
    <t xml:space="preserve">Wpisz liczbę od 0 do 100</t>
  </si>
  <si>
    <t xml:space="preserve">Udział winy pracodawcy (procent)</t>
  </si>
  <si>
    <t xml:space="preserve">Wyliczany jako dopełnienie do stu</t>
  </si>
  <si>
    <t xml:space="preserve">Kwota regresu: symulacja udziału (zł)</t>
  </si>
  <si>
    <t xml:space="preserve">Symulacja: wypłata razy udział winy. Nie jest kwotą prawnie należną do odzyskania.</t>
  </si>
  <si>
    <t xml:space="preserve">Podstawa roszczenia zależy od tego, kim jest sprawca. Wobec pracownika stosuje się przepisy działu piątego Kodeksu pracy o odpowiedzialności materialnej pracowników, wobec osób spoza stosunku pracy przepisy Kodeksu cywilnego. To różne reżimy, w tym różne granice odpowiedzialności. Przy winie nieumyślnej pracownika odszkodowanie nie może przewyższać trzymiesięcznego wynagrodzenia (art. 119 Kodeksu pracy); pełną wysokość stosuje się przy winie umyślnej (art. 122 Kodeksu pracy). Ta symulacja tego nie liczy.</t>
  </si>
  <si>
    <t xml:space="preserve">Pracodawca, który nie prowadził prewencji, odzyska mniej niż taki, który prewencję prowadził, a mimo to do mobbingu doszło. Dokumentacja działań prewencyjnych ma tu bezpośredni wymiar finansowy.</t>
  </si>
  <si>
    <t xml:space="preserve">Kalkulator roszczeń: o arkuszu</t>
  </si>
  <si>
    <t xml:space="preserve">Metryczka arkusza: pochodzenie danych, stan prawny i zakres odpowiedzialności.</t>
  </si>
  <si>
    <t xml:space="preserve">Co liczy</t>
  </si>
  <si>
    <t xml:space="preserve">Dolne progi zadośćuczynienia z ustawy z 19 czerwca 2026 r. o zmianie ustawy Kodeks pracy oraz ustawy Kodeks postępowania cywilnego (Dz. U. poz. 1046), obowiązującej od 5 listopada 2026 r., oraz pomocniczo szkodę majątkową i orientacyjny regres.</t>
  </si>
  <si>
    <t xml:space="preserve">Skąd stawka</t>
  </si>
  <si>
    <t xml:space="preserve">Minimalne wynagrodzenie za pracę: § 1 rozporządzenia Rady Ministrów z 11 września 2025 r. w sprawie wysokości minimalnego wynagrodzenia za pracę oraz wysokości minimalnej stawki godzinowej w 2026 r. (Dz. U. poz. 1242). Wartość wpisana w komórce B5 arkusza Kalkulator pochodzi z rejestru faktów kontrolowanych serwisu i jest jedynym miejscem, w którym trzeba ją zmienić.</t>
  </si>
  <si>
    <t xml:space="preserve">Czego nie liczy</t>
  </si>
  <si>
    <t xml:space="preserve">Nie ocenia, czy doszło do mobbingu ani do naruszenia zasady równego traktowania. Rozstrzyga o tym sąd pracy. Nie jest też poradą prawną w indywidualnej sprawie.</t>
  </si>
  <si>
    <t xml:space="preserve">Próg, nie sufit</t>
  </si>
  <si>
    <t xml:space="preserve">Wszystkie kwoty w arkuszu są dolnymi granicami zadośćuczynienia. Sąd zasądza kwotę odpowiadającą rozmiarowi krzywdy i może zasądzić więcej. Górnej granicy ustawa nie wyznacza.</t>
  </si>
  <si>
    <t xml:space="preserve">Kiedy sprawdzić ponownie</t>
  </si>
  <si>
    <t xml:space="preserve">Po ogłoszeniu w Dzienniku Ustaw rozporządzenia o minimalnym wynagrodzeniu na kolejny rok. Rada Ministrów wydaje je najpóźniej do 15 września.</t>
  </si>
  <si>
    <t xml:space="preserve">Stan prawny</t>
  </si>
  <si>
    <t xml:space="preserve">Dane sprawdzone na dzień 3 września 2026 r. Wersja arkusza 1.2.</t>
  </si>
  <si>
    <t xml:space="preserve">Autor</t>
  </si>
  <si>
    <t xml:space="preserve">NEW PROJECT Andrzej Brzeziński</t>
  </si>
  <si>
    <t xml:space="preserve">https://newproject360.pl/mobbing-w-pracy-ab/</t>
  </si>
  <si>
    <t xml:space="preserve">office@newproject360.pl, tel. +48663990900</t>
  </si>
</sst>
</file>

<file path=xl/styles.xml><?xml version="1.0" encoding="utf-8"?>
<styleSheet xmlns="http://schemas.openxmlformats.org/spreadsheetml/2006/main">
  <numFmts count="3">
    <numFmt numFmtId="164" formatCode="General"/>
    <numFmt numFmtId="165" formatCode="#,##0.00"/>
    <numFmt numFmtId="166" formatCode="0"/>
  </numFmts>
  <fonts count="11">
    <font>
      <sz val="11"/>
      <color theme="1"/>
      <name val="Calibri"/>
      <family val="2"/>
      <charset val="1"/>
    </font>
    <font>
      <sz val="10"/>
      <name val="Arial"/>
      <family val="0"/>
      <charset val="238"/>
    </font>
    <font>
      <sz val="10"/>
      <name val="Arial"/>
      <family val="0"/>
      <charset val="238"/>
    </font>
    <font>
      <sz val="10"/>
      <name val="Arial"/>
      <family val="0"/>
      <charset val="238"/>
    </font>
    <font>
      <b val="true"/>
      <sz val="16"/>
      <color rgb="FF0F172A"/>
      <name val="Calibri"/>
      <family val="0"/>
      <charset val="1"/>
    </font>
    <font>
      <i val="true"/>
      <sz val="10"/>
      <color rgb="FF595959"/>
      <name val="Calibri"/>
      <family val="0"/>
      <charset val="1"/>
    </font>
    <font>
      <b val="true"/>
      <sz val="10"/>
      <name val="Calibri"/>
      <family val="0"/>
      <charset val="1"/>
    </font>
    <font>
      <sz val="10"/>
      <name val="Calibri"/>
      <family val="0"/>
      <charset val="1"/>
    </font>
    <font>
      <b val="true"/>
      <sz val="10"/>
      <color rgb="FFFFFFFF"/>
      <name val="Calibri"/>
      <family val="0"/>
      <charset val="1"/>
    </font>
    <font>
      <sz val="9"/>
      <color rgb="FF595959"/>
      <name val="Calibri"/>
      <family val="0"/>
      <charset val="1"/>
    </font>
    <font>
      <b val="true"/>
      <sz val="10"/>
      <color rgb="FF0F172A"/>
      <name val="Calibri"/>
      <family val="0"/>
      <charset val="1"/>
    </font>
  </fonts>
  <fills count="5">
    <fill>
      <patternFill patternType="none"/>
    </fill>
    <fill>
      <patternFill patternType="gray125"/>
    </fill>
    <fill>
      <patternFill patternType="solid">
        <fgColor rgb="FFFFF9E8"/>
        <bgColor rgb="FFFFFFFF"/>
      </patternFill>
    </fill>
    <fill>
      <patternFill patternType="solid">
        <fgColor rgb="FF0F172A"/>
        <bgColor rgb="FF000000"/>
      </patternFill>
    </fill>
    <fill>
      <patternFill patternType="solid">
        <fgColor rgb="FFEEF3FC"/>
        <bgColor rgb="FFFFF9E8"/>
      </patternFill>
    </fill>
  </fills>
  <borders count="2">
    <border diagonalUp="false" diagonalDown="false">
      <left/>
      <right/>
      <top/>
      <bottom/>
      <diagonal/>
    </border>
    <border diagonalUp="false" diagonalDown="false">
      <left style="thin">
        <color rgb="FFD3DCE8"/>
      </left>
      <right style="thin">
        <color rgb="FFD3DCE8"/>
      </right>
      <top style="thin">
        <color rgb="FFD3DCE8"/>
      </top>
      <bottom style="thin">
        <color rgb="FFD3DCE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false" indent="0" shrinkToFit="false"/>
      <protection locked="true" hidden="false"/>
    </xf>
    <xf numFmtId="165" fontId="6" fillId="2" borderId="1" xfId="0" applyFont="true" applyBorder="true" applyAlignment="true" applyProtection="true">
      <alignment horizontal="general" vertical="top" textRotation="0" wrapText="false" indent="0" shrinkToFit="false"/>
      <protection locked="false" hidden="false"/>
    </xf>
    <xf numFmtId="164" fontId="7" fillId="0" borderId="1" xfId="0" applyFont="true" applyBorder="true" applyAlignment="true" applyProtection="false">
      <alignment horizontal="general" vertical="top"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5" fontId="6" fillId="4" borderId="1" xfId="0" applyFont="true" applyBorder="true" applyAlignment="true" applyProtection="false">
      <alignment horizontal="general" vertical="top"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5" fontId="7" fillId="2" borderId="1" xfId="0" applyFont="true" applyBorder="true" applyAlignment="true" applyProtection="true">
      <alignment horizontal="general" vertical="top" textRotation="0" wrapText="false" indent="0" shrinkToFit="false"/>
      <protection locked="false" hidden="false"/>
    </xf>
    <xf numFmtId="164" fontId="7" fillId="2" borderId="1" xfId="0" applyFont="true" applyBorder="true" applyAlignment="true" applyProtection="true">
      <alignment horizontal="general" vertical="top" textRotation="0" wrapText="true" indent="0" shrinkToFit="false"/>
      <protection locked="false" hidden="false"/>
    </xf>
    <xf numFmtId="166" fontId="7" fillId="2" borderId="1" xfId="0" applyFont="true" applyBorder="true" applyAlignment="true" applyProtection="true">
      <alignment horizontal="general" vertical="top" textRotation="0" wrapText="false" indent="0" shrinkToFit="false"/>
      <protection locked="false" hidden="false"/>
    </xf>
    <xf numFmtId="166" fontId="7" fillId="4" borderId="1" xfId="0" applyFont="true" applyBorder="true" applyAlignment="true" applyProtection="false">
      <alignment horizontal="general" vertical="top" textRotation="0" wrapText="fals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9E8"/>
      <rgbColor rgb="FFEEF3FC"/>
      <rgbColor rgb="FF660066"/>
      <rgbColor rgb="FFFF8080"/>
      <rgbColor rgb="FF0066CC"/>
      <rgbColor rgb="FFD3DCE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F172A"/>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1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54296875" defaultRowHeight="15" customHeight="false" zeroHeight="false" outlineLevelRow="0" outlineLevelCol="0"/>
  <cols>
    <col collapsed="false" customWidth="true" hidden="false" outlineLevel="0" max="1" min="1" style="0" width="52"/>
    <col collapsed="false" customWidth="true" hidden="false" outlineLevel="0" max="2" min="2" style="0" width="18"/>
    <col collapsed="false" customWidth="true" hidden="false" outlineLevel="0" max="3" min="3" style="0" width="30"/>
    <col collapsed="false" customWidth="true" hidden="false" outlineLevel="0" max="4" min="4" style="0" width="44"/>
  </cols>
  <sheetData>
    <row r="1" customFormat="false" ht="24" hidden="false" customHeight="true" outlineLevel="0" collapsed="false">
      <c r="A1" s="1" t="s">
        <v>0</v>
      </c>
      <c r="B1" s="1"/>
      <c r="C1" s="1"/>
      <c r="D1" s="1"/>
    </row>
    <row r="2" customFormat="false" ht="33.75" hidden="false" customHeight="true" outlineLevel="0" collapsed="false">
      <c r="A2" s="2" t="s">
        <v>1</v>
      </c>
      <c r="B2" s="2"/>
      <c r="C2" s="2"/>
      <c r="D2" s="2"/>
    </row>
    <row r="4" customFormat="false" ht="15" hidden="false" customHeight="false" outlineLevel="0" collapsed="false">
      <c r="A4" s="3" t="s">
        <v>2</v>
      </c>
    </row>
    <row r="5" customFormat="false" ht="45.75" hidden="false" customHeight="true" outlineLevel="0" collapsed="false">
      <c r="A5" s="3" t="s">
        <v>3</v>
      </c>
      <c r="B5" s="4" t="n">
        <v>4806</v>
      </c>
      <c r="C5" s="5" t="s">
        <v>4</v>
      </c>
      <c r="D5" s="6" t="s">
        <v>5</v>
      </c>
    </row>
    <row r="7" customFormat="false" ht="15" hidden="false" customHeight="false" outlineLevel="0" collapsed="false">
      <c r="A7" s="3" t="s">
        <v>6</v>
      </c>
    </row>
    <row r="8" customFormat="false" ht="31.5" hidden="false" customHeight="true" outlineLevel="0" collapsed="false">
      <c r="A8" s="7" t="s">
        <v>7</v>
      </c>
      <c r="B8" s="7" t="s">
        <v>8</v>
      </c>
      <c r="C8" s="7" t="s">
        <v>9</v>
      </c>
      <c r="D8" s="7" t="s">
        <v>10</v>
      </c>
    </row>
    <row r="9" customFormat="false" ht="31.5" hidden="false" customHeight="true" outlineLevel="0" collapsed="false">
      <c r="A9" s="6" t="s">
        <v>11</v>
      </c>
      <c r="B9" s="8" t="n">
        <f aca="false">IF(NOT(ISNUMBER($B$5)),"podaj stawkę",IF($B$5&lt;=0,"stawka musi być dodatnia",$B$5*6))</f>
        <v>28836</v>
      </c>
      <c r="C9" s="6" t="s">
        <v>12</v>
      </c>
      <c r="D9" s="6" t="s">
        <v>13</v>
      </c>
    </row>
    <row r="10" customFormat="false" ht="31.5" hidden="false" customHeight="true" outlineLevel="0" collapsed="false">
      <c r="A10" s="6" t="s">
        <v>14</v>
      </c>
      <c r="B10" s="8" t="n">
        <f aca="false">IF(NOT(ISNUMBER($B$5)),"podaj stawkę",IF($B$5&lt;=0,"stawka musi być dodatnia",$B$5*1))</f>
        <v>4806</v>
      </c>
      <c r="C10" s="6" t="s">
        <v>15</v>
      </c>
      <c r="D10" s="6" t="s">
        <v>16</v>
      </c>
    </row>
    <row r="11" customFormat="false" ht="31.5" hidden="false" customHeight="true" outlineLevel="0" collapsed="false">
      <c r="A11" s="6" t="s">
        <v>17</v>
      </c>
      <c r="B11" s="8" t="n">
        <f aca="false">IF(NOT(ISNUMBER($B$5)),"podaj stawkę",IF($B$5&lt;=0,"stawka musi być dodatnia",$B$5*3))</f>
        <v>14418</v>
      </c>
      <c r="C11" s="6" t="s">
        <v>18</v>
      </c>
      <c r="D11" s="6" t="s">
        <v>19</v>
      </c>
    </row>
    <row r="12" customFormat="false" ht="31.5" hidden="false" customHeight="true" outlineLevel="0" collapsed="false">
      <c r="A12" s="6" t="s">
        <v>20</v>
      </c>
      <c r="B12" s="8" t="n">
        <f aca="false">IF(NOT(ISNUMBER($B$5)),"podaj stawkę",IF($B$5&lt;=0,"stawka musi być dodatnia",$B$5*1))</f>
        <v>4806</v>
      </c>
      <c r="C12" s="6" t="s">
        <v>15</v>
      </c>
      <c r="D12" s="6" t="s">
        <v>21</v>
      </c>
    </row>
    <row r="14" customFormat="false" ht="31.5" hidden="false" customHeight="true" outlineLevel="0" collapsed="false">
      <c r="A14" s="6" t="s">
        <v>22</v>
      </c>
      <c r="B14" s="8" t="str">
        <f aca="false">'Szkoda majątkowa'!B12</f>
        <v>brak danych</v>
      </c>
      <c r="C14" s="6" t="s">
        <v>23</v>
      </c>
      <c r="D14" s="6" t="s">
        <v>24</v>
      </c>
    </row>
    <row r="16" customFormat="false" ht="25.5" hidden="false" customHeight="true" outlineLevel="0" collapsed="false">
      <c r="A16" s="9" t="s">
        <v>25</v>
      </c>
      <c r="B16" s="9"/>
      <c r="C16" s="9"/>
      <c r="D16" s="9"/>
    </row>
    <row r="17" customFormat="false" ht="25.5" hidden="false" customHeight="true" outlineLevel="0" collapsed="false">
      <c r="A17" s="9" t="s">
        <v>26</v>
      </c>
      <c r="B17" s="9"/>
      <c r="C17" s="9"/>
      <c r="D17" s="9"/>
    </row>
    <row r="18" customFormat="false" ht="25.5" hidden="false" customHeight="true" outlineLevel="0" collapsed="false">
      <c r="A18" s="9" t="s">
        <v>27</v>
      </c>
      <c r="B18" s="9"/>
      <c r="C18" s="9"/>
      <c r="D18" s="9"/>
    </row>
  </sheetData>
  <sheetProtection sheet="true"/>
  <mergeCells count="5">
    <mergeCell ref="A1:D1"/>
    <mergeCell ref="A2:D2"/>
    <mergeCell ref="A16:D16"/>
    <mergeCell ref="A17:D17"/>
    <mergeCell ref="A18:D18"/>
  </mergeCells>
  <dataValidations count="1">
    <dataValidation allowBlank="true" error="Wpisz dodatnią stawkę minimalnego wynagrodzenia." errorStyle="stop" errorTitle="Stawka" operator="greaterThan" showDropDown="false" showErrorMessage="true" showInputMessage="false" sqref="B5" type="decimal">
      <formula1>0</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4296875" defaultRowHeight="15" customHeight="false" zeroHeight="false" outlineLevelRow="0" outlineLevelCol="0"/>
  <cols>
    <col collapsed="false" customWidth="true" hidden="false" outlineLevel="0" max="1" min="1" style="0" width="58"/>
    <col collapsed="false" customWidth="true" hidden="false" outlineLevel="0" max="2" min="2" style="0" width="20"/>
    <col collapsed="false" customWidth="true" hidden="false" outlineLevel="0" max="3" min="3" style="0" width="60"/>
  </cols>
  <sheetData>
    <row r="1" customFormat="false" ht="24" hidden="false" customHeight="true" outlineLevel="0" collapsed="false">
      <c r="A1" s="1" t="s">
        <v>28</v>
      </c>
      <c r="B1" s="1"/>
      <c r="C1" s="1"/>
    </row>
    <row r="2" customFormat="false" ht="33.75" hidden="false" customHeight="true" outlineLevel="0" collapsed="false">
      <c r="A2" s="2" t="s">
        <v>29</v>
      </c>
      <c r="B2" s="2"/>
      <c r="C2" s="2"/>
    </row>
    <row r="4" customFormat="false" ht="30" hidden="false" customHeight="true" outlineLevel="0" collapsed="false">
      <c r="A4" s="7" t="s">
        <v>30</v>
      </c>
      <c r="B4" s="7" t="s">
        <v>8</v>
      </c>
      <c r="C4" s="7" t="s">
        <v>31</v>
      </c>
    </row>
    <row r="5" customFormat="false" ht="24" hidden="false" customHeight="true" outlineLevel="0" collapsed="false">
      <c r="A5" s="6" t="s">
        <v>32</v>
      </c>
      <c r="B5" s="10"/>
      <c r="C5" s="11"/>
    </row>
    <row r="6" customFormat="false" ht="24" hidden="false" customHeight="true" outlineLevel="0" collapsed="false">
      <c r="A6" s="6" t="s">
        <v>33</v>
      </c>
      <c r="B6" s="10"/>
      <c r="C6" s="11"/>
    </row>
    <row r="7" customFormat="false" ht="24" hidden="false" customHeight="true" outlineLevel="0" collapsed="false">
      <c r="A7" s="6" t="s">
        <v>34</v>
      </c>
      <c r="B7" s="10"/>
      <c r="C7" s="11"/>
    </row>
    <row r="8" customFormat="false" ht="24" hidden="false" customHeight="true" outlineLevel="0" collapsed="false">
      <c r="A8" s="6" t="s">
        <v>35</v>
      </c>
      <c r="B8" s="10"/>
      <c r="C8" s="11"/>
    </row>
    <row r="9" customFormat="false" ht="24" hidden="false" customHeight="true" outlineLevel="0" collapsed="false">
      <c r="A9" s="6" t="s">
        <v>36</v>
      </c>
      <c r="B9" s="10"/>
      <c r="C9" s="11"/>
    </row>
    <row r="10" customFormat="false" ht="24" hidden="false" customHeight="true" outlineLevel="0" collapsed="false">
      <c r="A10" s="6" t="s">
        <v>37</v>
      </c>
      <c r="B10" s="10"/>
      <c r="C10" s="11"/>
    </row>
    <row r="11" customFormat="false" ht="24" hidden="false" customHeight="true" outlineLevel="0" collapsed="false">
      <c r="A11" s="6" t="s">
        <v>38</v>
      </c>
      <c r="B11" s="10"/>
      <c r="C11" s="11"/>
    </row>
    <row r="12" customFormat="false" ht="15" hidden="false" customHeight="false" outlineLevel="0" collapsed="false">
      <c r="A12" s="3" t="s">
        <v>39</v>
      </c>
      <c r="B12" s="8" t="str">
        <f aca="false">IF(COUNT(B5:B11)=0,"brak danych",SUM(B5:B11))</f>
        <v>brak danych</v>
      </c>
      <c r="C12" s="6" t="s">
        <v>40</v>
      </c>
    </row>
    <row r="14" customFormat="false" ht="43.5" hidden="false" customHeight="true" outlineLevel="0" collapsed="false">
      <c r="A14" s="9" t="s">
        <v>41</v>
      </c>
      <c r="B14" s="9"/>
      <c r="C14" s="9"/>
    </row>
  </sheetData>
  <sheetProtection sheet="true"/>
  <mergeCells count="3">
    <mergeCell ref="A1:C1"/>
    <mergeCell ref="A2:C2"/>
    <mergeCell ref="A14:C14"/>
  </mergeCells>
  <dataValidations count="1">
    <dataValidation allowBlank="true" error="Kwota szkody nie może być ujemna." errorStyle="stop" errorTitle="Kwota" operator="greaterThanOrEqual" showDropDown="false" showErrorMessage="true" showInputMessage="false" sqref="B5:B11" type="decimal">
      <formula1>0</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4296875" defaultRowHeight="15" customHeight="false" zeroHeight="false" outlineLevelRow="0" outlineLevelCol="0"/>
  <cols>
    <col collapsed="false" customWidth="true" hidden="false" outlineLevel="0" max="1" min="1" style="0" width="50"/>
    <col collapsed="false" customWidth="true" hidden="false" outlineLevel="0" max="2" min="2" style="0" width="20"/>
    <col collapsed="false" customWidth="true" hidden="false" outlineLevel="0" max="3" min="3" style="0" width="62"/>
  </cols>
  <sheetData>
    <row r="1" customFormat="false" ht="24" hidden="false" customHeight="true" outlineLevel="0" collapsed="false">
      <c r="A1" s="1" t="s">
        <v>42</v>
      </c>
      <c r="B1" s="1"/>
      <c r="C1" s="1"/>
    </row>
    <row r="2" customFormat="false" ht="33.75" hidden="false" customHeight="true" outlineLevel="0" collapsed="false">
      <c r="A2" s="2" t="s">
        <v>43</v>
      </c>
      <c r="B2" s="2"/>
      <c r="C2" s="2"/>
    </row>
    <row r="4" customFormat="false" ht="15" hidden="false" customHeight="false" outlineLevel="0" collapsed="false">
      <c r="A4" s="3" t="s">
        <v>44</v>
      </c>
      <c r="B4" s="10"/>
      <c r="C4" s="6" t="s">
        <v>45</v>
      </c>
    </row>
    <row r="5" customFormat="false" ht="15" hidden="false" customHeight="false" outlineLevel="0" collapsed="false">
      <c r="A5" s="3" t="s">
        <v>46</v>
      </c>
      <c r="B5" s="12" t="n">
        <v>100</v>
      </c>
      <c r="C5" s="6" t="s">
        <v>47</v>
      </c>
    </row>
    <row r="6" customFormat="false" ht="15" hidden="false" customHeight="false" outlineLevel="0" collapsed="false">
      <c r="A6" s="3" t="s">
        <v>48</v>
      </c>
      <c r="B6" s="13" t="n">
        <f aca="false">100-B5</f>
        <v>0</v>
      </c>
      <c r="C6" s="6" t="s">
        <v>49</v>
      </c>
    </row>
    <row r="8" customFormat="false" ht="21.65" hidden="false" customHeight="false" outlineLevel="0" collapsed="false">
      <c r="A8" s="3" t="s">
        <v>50</v>
      </c>
      <c r="B8" s="8" t="str">
        <f aca="false">IF(NOT(ISNUMBER(B4)),"wpisz wypłaconą kwotę",IF(B4&lt;0,"kwota nie może być ujemna",IF(OR(NOT(ISNUMBER(B5)),B5&lt;0,B5&gt;100),"udział winy: 0 do 100",B4*B5/100)))</f>
        <v>wpisz wypłaconą kwotę</v>
      </c>
      <c r="C8" s="6" t="s">
        <v>51</v>
      </c>
    </row>
    <row r="10" customFormat="false" ht="42" hidden="false" customHeight="true" outlineLevel="0" collapsed="false">
      <c r="A10" s="9" t="s">
        <v>52</v>
      </c>
      <c r="B10" s="9"/>
      <c r="C10" s="9"/>
    </row>
    <row r="11" customFormat="false" ht="42" hidden="false" customHeight="true" outlineLevel="0" collapsed="false">
      <c r="A11" s="9" t="s">
        <v>53</v>
      </c>
      <c r="B11" s="9"/>
      <c r="C11" s="9"/>
    </row>
  </sheetData>
  <sheetProtection sheet="true"/>
  <mergeCells count="4">
    <mergeCell ref="A1:C1"/>
    <mergeCell ref="A2:C2"/>
    <mergeCell ref="A10:C10"/>
    <mergeCell ref="A11:C11"/>
  </mergeCells>
  <dataValidations count="2">
    <dataValidation allowBlank="true" error="Kwota nie może być ujemna." errorStyle="stop" errorTitle="Kwota" operator="greaterThanOrEqual" showDropDown="false" showErrorMessage="true" showInputMessage="false" sqref="B4" type="decimal">
      <formula1>0</formula1>
      <formula2>0</formula2>
    </dataValidation>
    <dataValidation allowBlank="true" error="Wpisz liczbę całkowitą od 0 do 100." errorStyle="stop" errorTitle="Zakres procentu" operator="between" showDropDown="false" showErrorMessage="true" showInputMessage="false" sqref="B5" type="whole">
      <formula1>0</formula1>
      <formula2>100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4296875" defaultRowHeight="15" customHeight="false" zeroHeight="false" outlineLevelRow="0" outlineLevelCol="0"/>
  <cols>
    <col collapsed="false" customWidth="true" hidden="false" outlineLevel="0" max="1" min="1" style="0" width="34"/>
    <col collapsed="false" customWidth="true" hidden="false" outlineLevel="0" max="2" min="2" style="0" width="96"/>
  </cols>
  <sheetData>
    <row r="1" customFormat="false" ht="24" hidden="false" customHeight="true" outlineLevel="0" collapsed="false">
      <c r="A1" s="1" t="s">
        <v>54</v>
      </c>
      <c r="B1" s="1"/>
    </row>
    <row r="2" customFormat="false" ht="33.75" hidden="false" customHeight="true" outlineLevel="0" collapsed="false">
      <c r="A2" s="2" t="s">
        <v>55</v>
      </c>
      <c r="B2" s="2"/>
    </row>
    <row r="4" customFormat="false" ht="39" hidden="false" customHeight="true" outlineLevel="0" collapsed="false">
      <c r="A4" s="14" t="s">
        <v>56</v>
      </c>
      <c r="B4" s="15" t="s">
        <v>57</v>
      </c>
    </row>
    <row r="6" customFormat="false" ht="51.75" hidden="false" customHeight="true" outlineLevel="0" collapsed="false">
      <c r="A6" s="14" t="s">
        <v>58</v>
      </c>
      <c r="B6" s="15" t="s">
        <v>59</v>
      </c>
    </row>
    <row r="8" customFormat="false" ht="25.5" hidden="false" customHeight="true" outlineLevel="0" collapsed="false">
      <c r="A8" s="14" t="s">
        <v>60</v>
      </c>
      <c r="B8" s="15" t="s">
        <v>61</v>
      </c>
    </row>
    <row r="10" customFormat="false" ht="25.5" hidden="false" customHeight="true" outlineLevel="0" collapsed="false">
      <c r="A10" s="14" t="s">
        <v>62</v>
      </c>
      <c r="B10" s="15" t="s">
        <v>63</v>
      </c>
    </row>
    <row r="12" customFormat="false" ht="25.5" hidden="false" customHeight="true" outlineLevel="0" collapsed="false">
      <c r="A12" s="14" t="s">
        <v>64</v>
      </c>
      <c r="B12" s="15" t="s">
        <v>65</v>
      </c>
    </row>
    <row r="15" customFormat="false" ht="15" hidden="false" customHeight="false" outlineLevel="0" collapsed="false">
      <c r="A15" s="16" t="s">
        <v>66</v>
      </c>
      <c r="B15" s="17" t="s">
        <v>67</v>
      </c>
    </row>
    <row r="17" customFormat="false" ht="15" hidden="false" customHeight="false" outlineLevel="0" collapsed="false">
      <c r="A17" s="16" t="s">
        <v>68</v>
      </c>
      <c r="B17" s="17" t="s">
        <v>69</v>
      </c>
    </row>
    <row r="18" customFormat="false" ht="15" hidden="false" customHeight="false" outlineLevel="0" collapsed="false">
      <c r="B18" s="17" t="s">
        <v>70</v>
      </c>
    </row>
    <row r="19" customFormat="false" ht="15" hidden="false" customHeight="false" outlineLevel="0" collapsed="false">
      <c r="B19" s="17" t="s">
        <v>71</v>
      </c>
    </row>
  </sheetData>
  <mergeCells count="2">
    <mergeCell ref="A1:B1"/>
    <mergeCell ref="A2:B2"/>
  </mergeCell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2026-09-03T19:43:32Z</dcterms:created>
  <dc:creator>NEW PROJECT Andrzej Brzeziński</dc:creator>
  <dc:description>Dolne progi zadośćuczynienia liczone od minimalnego wynagrodzenia za pracę, wyliczenie szkody majątkowej oraz orientacyjny regres wobec sprawcy.</dc:description>
  <dc:language>pl-PL</dc:language>
  <cp:lastModifiedBy/>
  <dcterms:modified xsi:type="dcterms:W3CDTF">2026-09-03T19:43:32Z</dcterms:modified>
  <cp:revision>0</cp:revision>
  <dc:subject/>
  <dc:title>Kalkulator roszczeń z tytułu mobbingu i nierównego traktowania</dc:title>
</cp:coreProperties>
</file>

<file path=docProps/custom.xml><?xml version="1.0" encoding="utf-8"?>
<Properties xmlns="http://schemas.openxmlformats.org/officeDocument/2006/custom-properties" xmlns:vt="http://schemas.openxmlformats.org/officeDocument/2006/docPropsVTypes"/>
</file>