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kcja" sheetId="1" state="visible" r:id="rId1"/>
    <sheet xmlns:r="http://schemas.openxmlformats.org/officeDocument/2006/relationships" name="Kalkulator" sheetId="2" state="visible" r:id="rId2"/>
    <sheet xmlns:r="http://schemas.openxmlformats.org/officeDocument/2006/relationships" name="Wykresy" sheetId="3" state="visible" r:id="rId3"/>
    <sheet xmlns:r="http://schemas.openxmlformats.org/officeDocument/2006/relationships" name="Definicj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28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5E6C82"/>
      <sz val="10"/>
    </font>
    <font>
      <name val="Calibri"/>
      <b val="1"/>
      <color rgb="002456D6"/>
      <sz val="12"/>
    </font>
    <font>
      <name val="Calibri"/>
      <sz val="11"/>
    </font>
    <font>
      <name val="Calibri"/>
      <b val="1"/>
      <color rgb="00B45309"/>
      <sz val="12"/>
    </font>
    <font>
      <name val="Calibri"/>
      <b val="1"/>
      <color rgb="002456D6"/>
      <sz val="11"/>
    </font>
    <font>
      <name val="Calibri"/>
      <b val="1"/>
      <sz val="11"/>
    </font>
    <font>
      <name val="Calibri"/>
      <color rgb="005E6C82"/>
      <sz val="10"/>
    </font>
    <font>
      <name val="Calibri"/>
      <b val="1"/>
      <color rgb="0015803D"/>
      <sz val="12"/>
    </font>
    <font>
      <name val="Calibri"/>
      <b val="1"/>
      <color rgb="00B45309"/>
      <sz val="10"/>
    </font>
    <font>
      <name val="Calibri"/>
      <b val="1"/>
      <color rgb="002456D6"/>
      <sz val="10"/>
    </font>
    <font>
      <name val="Calibri"/>
      <b val="1"/>
      <color rgb="0015803D"/>
      <sz val="10"/>
    </font>
    <font>
      <name val="Calibri"/>
      <b val="1"/>
      <color rgb="0092400E"/>
      <sz val="10"/>
    </font>
    <font>
      <name val="Calibri"/>
      <b val="1"/>
      <color rgb="00B91C1C"/>
      <sz val="10"/>
    </font>
    <font>
      <name val="Calibri"/>
      <b val="1"/>
      <color rgb="000F172A"/>
      <sz val="10"/>
    </font>
    <font>
      <name val="Calibri"/>
      <color rgb="00B45309"/>
      <sz val="11"/>
    </font>
    <font>
      <name val="Calibri"/>
      <b val="1"/>
      <color rgb="00FFFFFF"/>
      <sz val="10"/>
    </font>
    <font>
      <name val="Calibri"/>
      <b val="1"/>
      <sz val="10"/>
    </font>
    <font>
      <name val="Calibri"/>
      <color rgb="007C2D12"/>
      <sz val="10"/>
    </font>
    <font>
      <name val="Calibri"/>
      <color rgb="001B44AF"/>
      <sz val="10"/>
    </font>
    <font>
      <name val="Calibri"/>
      <b val="1"/>
      <color rgb="007C2D12"/>
      <sz val="10"/>
    </font>
    <font>
      <name val="Calibri"/>
      <b val="1"/>
      <color rgb="00FFFFFF"/>
      <sz val="11"/>
    </font>
    <font>
      <name val="Calibri"/>
      <i val="1"/>
      <color rgb="0092400E"/>
      <sz val="10"/>
    </font>
    <font>
      <name val="Calibri"/>
      <b val="1"/>
      <color rgb="00FFFFFF"/>
      <sz val="12"/>
    </font>
    <font>
      <name val="Calibri"/>
      <color rgb="0016233B"/>
      <sz val="10"/>
    </font>
    <font>
      <name val="Calibri"/>
      <b val="1"/>
      <color rgb="0016233B"/>
      <sz val="10"/>
    </font>
    <font>
      <name val="Calibri"/>
      <i val="1"/>
      <color rgb="005E6C82"/>
      <sz val="9"/>
    </font>
  </fonts>
  <fills count="13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8EFFC"/>
      </patternFill>
    </fill>
    <fill>
      <patternFill patternType="solid">
        <fgColor rgb="00FFF6E7"/>
      </patternFill>
    </fill>
    <fill>
      <patternFill patternType="solid">
        <fgColor rgb="00E9F7EE"/>
      </patternFill>
    </fill>
    <fill>
      <patternFill patternType="solid">
        <fgColor rgb="00FEF3C7"/>
      </patternFill>
    </fill>
    <fill>
      <patternFill patternType="solid">
        <fgColor rgb="00FEE2E2"/>
      </patternFill>
    </fill>
    <fill>
      <patternFill patternType="solid">
        <fgColor rgb="00B45309"/>
      </patternFill>
    </fill>
    <fill>
      <patternFill patternType="solid">
        <fgColor rgb="002456D6"/>
      </patternFill>
    </fill>
    <fill>
      <patternFill patternType="solid">
        <fgColor rgb="00F1F5F9"/>
      </patternFill>
    </fill>
    <fill>
      <patternFill patternType="solid">
        <fgColor rgb="00FDE9C8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0" applyAlignment="1" pivotButton="0" quotePrefix="0" xfId="0">
      <alignment vertical="center" indent="1"/>
    </xf>
    <xf numFmtId="0" fontId="4" fillId="0" borderId="0" applyAlignment="1" pivotButton="0" quotePrefix="0" xfId="0">
      <alignment vertical="center" wrapText="1"/>
    </xf>
    <xf numFmtId="0" fontId="5" fillId="4" borderId="0" applyAlignment="1" pivotButton="0" quotePrefix="0" xfId="0">
      <alignment vertical="center" inden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center" wrapText="1"/>
    </xf>
    <xf numFmtId="0" fontId="9" fillId="5" borderId="0" applyAlignment="1" pivotButton="0" quotePrefix="0" xfId="0">
      <alignment vertical="center" indent="1"/>
    </xf>
    <xf numFmtId="0" fontId="10" fillId="4" borderId="1" applyAlignment="1" pivotButton="0" quotePrefix="0" xfId="0">
      <alignment horizontal="center" vertical="center"/>
    </xf>
    <xf numFmtId="0" fontId="11" fillId="3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center" vertical="center"/>
    </xf>
    <xf numFmtId="0" fontId="13" fillId="6" borderId="1" applyAlignment="1" pivotButton="0" quotePrefix="0" xfId="0">
      <alignment horizontal="center" vertical="center"/>
    </xf>
    <xf numFmtId="0" fontId="14" fillId="7" borderId="1" applyAlignment="1" pivotButton="0" quotePrefix="0" xfId="0">
      <alignment horizontal="center" vertical="center"/>
    </xf>
    <xf numFmtId="0" fontId="15" fillId="0" borderId="0" applyAlignment="1" pivotButton="0" quotePrefix="0" xfId="0">
      <alignment vertical="center" wrapText="1"/>
    </xf>
    <xf numFmtId="0" fontId="16" fillId="4" borderId="1" applyAlignment="1" pivotButton="0" quotePrefix="0" xfId="0">
      <alignment vertical="center" wrapText="1"/>
    </xf>
    <xf numFmtId="0" fontId="16" fillId="4" borderId="1" applyAlignment="1" pivotButton="0" quotePrefix="0" xfId="0">
      <alignment horizontal="center"/>
    </xf>
    <xf numFmtId="0" fontId="17" fillId="2" borderId="0" applyAlignment="1" pivotButton="0" quotePrefix="0" xfId="0">
      <alignment horizontal="center" vertical="center"/>
    </xf>
    <xf numFmtId="0" fontId="17" fillId="8" borderId="0" applyAlignment="1" pivotButton="0" quotePrefix="0" xfId="0">
      <alignment horizontal="center" vertical="center"/>
    </xf>
    <xf numFmtId="0" fontId="17" fillId="9" borderId="0" applyAlignment="1" pivotButton="0" quotePrefix="0" xfId="0">
      <alignment horizontal="center" vertical="center"/>
    </xf>
    <xf numFmtId="0" fontId="17" fillId="2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0" fontId="18" fillId="10" borderId="1" applyAlignment="1" pivotButton="0" quotePrefix="0" xfId="0">
      <alignment indent="1"/>
    </xf>
    <xf numFmtId="164" fontId="19" fillId="4" borderId="1" applyAlignment="1" pivotButton="0" quotePrefix="0" xfId="0">
      <alignment horizontal="center"/>
    </xf>
    <xf numFmtId="2" fontId="20" fillId="3" borderId="1" applyAlignment="1" pivotButton="0" quotePrefix="0" xfId="0">
      <alignment horizontal="center"/>
    </xf>
    <xf numFmtId="0" fontId="17" fillId="2" borderId="1" applyAlignment="1" pivotButton="0" quotePrefix="0" xfId="0">
      <alignment indent="1"/>
    </xf>
    <xf numFmtId="164" fontId="21" fillId="11" borderId="1" applyAlignment="1" pivotButton="0" quotePrefix="0" xfId="0">
      <alignment horizontal="center"/>
    </xf>
    <xf numFmtId="2" fontId="22" fillId="9" borderId="1" applyAlignment="1" pivotButton="0" quotePrefix="0" xfId="0">
      <alignment horizontal="center"/>
    </xf>
    <xf numFmtId="0" fontId="23" fillId="6" borderId="0" applyAlignment="1" pivotButton="0" quotePrefix="0" xfId="0">
      <alignment vertical="center" wrapText="1" indent="1"/>
    </xf>
    <xf numFmtId="0" fontId="11" fillId="0" borderId="0" applyAlignment="1" pivotButton="0" quotePrefix="0" xfId="0">
      <alignment indent="1"/>
    </xf>
    <xf numFmtId="0" fontId="8" fillId="0" borderId="0" applyAlignment="1" pivotButton="0" quotePrefix="0" xfId="0">
      <alignment vertical="center" indent="1"/>
    </xf>
    <xf numFmtId="0" fontId="24" fillId="2" borderId="0" applyAlignment="1" pivotButton="0" quotePrefix="0" xfId="0">
      <alignment vertical="center" indent="1"/>
    </xf>
    <xf numFmtId="0" fontId="10" fillId="4" borderId="1" applyAlignment="1" pivotButton="0" quotePrefix="0" xfId="0">
      <alignment vertical="center" indent="1"/>
    </xf>
    <xf numFmtId="0" fontId="25" fillId="4" borderId="1" applyAlignment="1" pivotButton="0" quotePrefix="0" xfId="0">
      <alignment vertical="center" wrapText="1" indent="1"/>
    </xf>
    <xf numFmtId="0" fontId="26" fillId="12" borderId="1" applyAlignment="1" pivotButton="0" quotePrefix="0" xfId="0">
      <alignment vertical="center" indent="1"/>
    </xf>
    <xf numFmtId="0" fontId="25" fillId="12" borderId="1" applyAlignment="1" pivotButton="0" quotePrefix="0" xfId="0">
      <alignment vertical="center" wrapText="1" indent="1"/>
    </xf>
    <xf numFmtId="0" fontId="12" fillId="5" borderId="1" applyAlignment="1" pivotButton="0" quotePrefix="0" xfId="0">
      <alignment vertical="center" indent="1"/>
    </xf>
    <xf numFmtId="0" fontId="25" fillId="5" borderId="1" applyAlignment="1" pivotButton="0" quotePrefix="0" xfId="0">
      <alignment vertical="center" wrapText="1" indent="1"/>
    </xf>
    <xf numFmtId="0" fontId="14" fillId="7" borderId="1" applyAlignment="1" pivotButton="0" quotePrefix="0" xfId="0">
      <alignment vertical="center" indent="1"/>
    </xf>
    <xf numFmtId="0" fontId="25" fillId="7" borderId="1" applyAlignment="1" pivotButton="0" quotePrefix="0" xfId="0">
      <alignment vertical="center" wrapText="1" indent="1"/>
    </xf>
    <xf numFmtId="0" fontId="27" fillId="0" borderId="0" applyAlignment="1" pivotButton="0" quotePrefix="0" xfId="0">
      <alignment vertical="center" wrapText="1" indent="1"/>
    </xf>
  </cellXfs>
  <cellStyles count="1">
    <cellStyle name="Normal" xfId="0" builtinId="0" hidden="0"/>
  </cellStyles>
  <dxfs count="3">
    <dxf>
      <font>
        <b val="1"/>
        <color rgb="0015803D"/>
      </font>
      <fill>
        <patternFill patternType="solid">
          <bgColor rgb="00E9F7EE"/>
        </patternFill>
      </fill>
    </dxf>
    <dxf>
      <font>
        <b val="1"/>
        <color rgb="0092400E"/>
      </font>
      <fill>
        <patternFill patternType="solid">
          <bgColor rgb="00FEF3C7"/>
        </patternFill>
      </fill>
    </dxf>
    <dxf>
      <font>
        <b val="1"/>
        <color rgb="00B91C1C"/>
      </font>
      <fill>
        <patternFill patternType="solid"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Wskaźnik częstości i ciężkości</a:t>
            </a:r>
          </a:p>
        </rich>
      </tx>
    </title>
    <plotArea>
      <lineChart>
        <grouping val="standard"/>
        <ser>
          <idx val="0"/>
          <order val="0"/>
          <tx>
            <v>Wskaźnik częstości</v>
          </tx>
          <spPr>
            <a:ln xmlns:a="http://schemas.openxmlformats.org/drawingml/2006/main" w="22000">
              <a:solidFill>
                <a:srgbClr val="2456D6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2456D6"/>
              </a:solidFill>
              <a:ln xmlns:a="http://schemas.openxmlformats.org/drawingml/2006/main">
                <a:solidFill>
                  <a:srgbClr val="2456D6"/>
                </a:solidFill>
                <a:prstDash val="solid"/>
              </a:ln>
            </spPr>
          </marker>
          <cat>
            <numRef>
              <f>'Kalkulator'!$A$8:$A$19</f>
            </numRef>
          </cat>
          <val>
            <numRef>
              <f>'Kalkulator'!$J$8:$J$19</f>
            </numRef>
          </val>
          <smooth val="0"/>
        </ser>
        <ser>
          <idx val="1"/>
          <order val="1"/>
          <tx>
            <v>Wskaźnik ciężkości</v>
          </tx>
          <spPr>
            <a:ln xmlns:a="http://schemas.openxmlformats.org/drawingml/2006/main" w="22000">
              <a:solidFill>
                <a:srgbClr val="F59E0B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solidFill>
                  <a:srgbClr val="F59E0B"/>
                </a:solidFill>
                <a:prstDash val="solid"/>
              </a:ln>
            </spPr>
          </marker>
          <cat>
            <numRef>
              <f>'Kalkulator'!$A$8:$A$19</f>
            </numRef>
          </cat>
          <val>
            <numRef>
              <f>'Kalkulator'!$K$8:$K$19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Miesiąc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 wskaźnika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LTIFR i TRIR</a:t>
            </a:r>
          </a:p>
        </rich>
      </tx>
    </title>
    <plotArea>
      <lineChart>
        <grouping val="standard"/>
        <ser>
          <idx val="0"/>
          <order val="0"/>
          <tx>
            <v>LTIFR</v>
          </tx>
          <spPr>
            <a:ln xmlns:a="http://schemas.openxmlformats.org/drawingml/2006/main" w="22000">
              <a:solidFill>
                <a:srgbClr val="15803D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15803D"/>
              </a:solidFill>
              <a:ln xmlns:a="http://schemas.openxmlformats.org/drawingml/2006/main">
                <a:solidFill>
                  <a:srgbClr val="15803D"/>
                </a:solidFill>
                <a:prstDash val="solid"/>
              </a:ln>
            </spPr>
          </marker>
          <cat>
            <numRef>
              <f>'Kalkulator'!$A$8:$A$19</f>
            </numRef>
          </cat>
          <val>
            <numRef>
              <f>'Kalkulator'!$L$8:$L$19</f>
            </numRef>
          </val>
          <smooth val="0"/>
        </ser>
        <ser>
          <idx val="1"/>
          <order val="1"/>
          <tx>
            <v>TRIR</v>
          </tx>
          <spPr>
            <a:ln xmlns:a="http://schemas.openxmlformats.org/drawingml/2006/main" w="22000">
              <a:solidFill>
                <a:srgbClr val="7C3AED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solidFill>
                  <a:srgbClr val="7C3AED"/>
                </a:solidFill>
                <a:prstDash val="solid"/>
              </a:ln>
            </spPr>
          </marker>
          <cat>
            <numRef>
              <f>'Kalkulator'!$A$8:$A$19</f>
            </numRef>
          </cat>
          <val>
            <numRef>
              <f>'Kalkulator'!$M$8:$M$19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Miesiąc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 wskaźnika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Absencja powypadkowa i zgłoszenia near miss</a:t>
            </a:r>
          </a:p>
        </rich>
      </tx>
    </title>
    <plotArea>
      <lineChart>
        <grouping val="standard"/>
        <ser>
          <idx val="0"/>
          <order val="0"/>
          <tx>
            <v>Wskaźnik absencji</v>
          </tx>
          <spPr>
            <a:ln xmlns:a="http://schemas.openxmlformats.org/drawingml/2006/main" w="22000">
              <a:solidFill>
                <a:srgbClr val="B91C1C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B91C1C"/>
              </a:solidFill>
              <a:ln xmlns:a="http://schemas.openxmlformats.org/drawingml/2006/main">
                <a:solidFill>
                  <a:srgbClr val="B91C1C"/>
                </a:solidFill>
                <a:prstDash val="solid"/>
              </a:ln>
            </spPr>
          </marker>
          <cat>
            <numRef>
              <f>'Kalkulator'!$A$8:$A$19</f>
            </numRef>
          </cat>
          <val>
            <numRef>
              <f>'Kalkulator'!$N$8:$N$19</f>
            </numRef>
          </val>
          <smooth val="0"/>
        </ser>
        <ser>
          <idx val="1"/>
          <order val="1"/>
          <tx>
            <v>Wskaźnik near miss</v>
          </tx>
          <spPr>
            <a:ln xmlns:a="http://schemas.openxmlformats.org/drawingml/2006/main" w="22000">
              <a:solidFill>
                <a:srgbClr val="0891B2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0891B2"/>
              </a:solidFill>
              <a:ln xmlns:a="http://schemas.openxmlformats.org/drawingml/2006/main">
                <a:solidFill>
                  <a:srgbClr val="0891B2"/>
                </a:solidFill>
                <a:prstDash val="solid"/>
              </a:ln>
            </spPr>
          </marker>
          <cat>
            <numRef>
              <f>'Kalkulator'!$A$8:$A$19</f>
            </numRef>
          </cat>
          <val>
            <numRef>
              <f>'Kalkulator'!$O$8:$O$19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Miesiąc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 wskaźnika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Zdarzenia w liczbach bezwzględnych</a:t>
            </a:r>
          </a:p>
        </rich>
      </tx>
    </title>
    <plotArea>
      <barChart>
        <barDir val="col"/>
        <grouping val="clustered"/>
        <ser>
          <idx val="0"/>
          <order val="0"/>
          <tx>
            <v>Poszkodowani</v>
          </tx>
          <spPr>
            <a:solidFill xmlns:a="http://schemas.openxmlformats.org/drawingml/2006/main">
              <a:srgbClr val="B45309"/>
            </a:solidFill>
            <a:ln xmlns:a="http://schemas.openxmlformats.org/drawingml/2006/main">
              <a:solidFill>
                <a:srgbClr val="B45309"/>
              </a:solidFill>
              <a:prstDash val="solid"/>
            </a:ln>
          </spPr>
          <cat>
            <numRef>
              <f>'Kalkulator'!$A$8:$A$19</f>
            </numRef>
          </cat>
          <val>
            <numRef>
              <f>'Kalkulator'!$D$8:$D$19</f>
            </numRef>
          </val>
        </ser>
        <ser>
          <idx val="1"/>
          <order val="1"/>
          <tx>
            <v>Zdarzenia rejestrowane</v>
          </tx>
          <spPr>
            <a:solidFill xmlns:a="http://schemas.openxmlformats.org/drawingml/2006/main">
              <a:srgbClr val="2456D6"/>
            </a:solidFill>
            <a:ln xmlns:a="http://schemas.openxmlformats.org/drawingml/2006/main">
              <a:solidFill>
                <a:srgbClr val="2456D6"/>
              </a:solidFill>
              <a:prstDash val="solid"/>
            </a:ln>
          </spPr>
          <cat>
            <numRef>
              <f>'Kalkulator'!$A$8:$A$19</f>
            </numRef>
          </cat>
          <val>
            <numRef>
              <f>'Kalkulator'!$G$8:$G$19</f>
            </numRef>
          </val>
        </ser>
        <ser>
          <idx val="2"/>
          <order val="2"/>
          <tx>
            <v>Near miss, zgłoszenia</v>
          </tx>
          <spPr>
            <a:solidFill xmlns:a="http://schemas.openxmlformats.org/drawingml/2006/main">
              <a:srgbClr val="15803D"/>
            </a:solidFill>
            <a:ln xmlns:a="http://schemas.openxmlformats.org/drawingml/2006/main">
              <a:solidFill>
                <a:srgbClr val="15803D"/>
              </a:solidFill>
              <a:prstDash val="solid"/>
            </a:ln>
          </spPr>
          <cat>
            <numRef>
              <f>'Kalkulator'!$A$8:$A$19</f>
            </numRef>
          </cat>
          <val>
            <numRef>
              <f>'Kalkulator'!$I$8:$I$19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Miesiąc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Liczba zdarzeń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4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</col>
      <colOff>0</colOff>
      <row>22</row>
      <rowOff>0</rowOff>
    </from>
    <ext cx="612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40</row>
      <rowOff>0</rowOff>
    </from>
    <ext cx="6120000" cy="30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</col>
      <colOff>0</colOff>
      <row>58</row>
      <rowOff>0</rowOff>
    </from>
    <ext cx="6120000" cy="306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172A"/>
    <outlinePr summaryBelow="1" summaryRight="1"/>
    <pageSetUpPr/>
  </sheetPr>
  <dimension ref="A1:H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14" customWidth="1" min="8" max="8"/>
  </cols>
  <sheetData>
    <row r="1" ht="26" customHeight="1">
      <c r="A1" s="1" t="inlineStr">
        <is>
          <t xml:space="preserve">  Wskaźniki BHP: formatka do liczenia</t>
        </is>
      </c>
    </row>
    <row r="2" ht="16" customHeight="1"/>
    <row r="3" ht="20" customHeight="1">
      <c r="A3" s="2" t="inlineStr">
        <is>
          <t xml:space="preserve">  NEW PROJECT Andrzej Brzeziński  |  https://newproject360.pl/procedura-powypadkowa-ab/  |  wersja 1.1  |  aktualizacja 22 sierpnia 2026 r.  |  stan prawny na dzień 22 sierpnia 2026 r.</t>
        </is>
      </c>
    </row>
    <row r="5" ht="22" customHeight="1">
      <c r="A5" s="3" t="inlineStr">
        <is>
          <t>Do czego służy ten plik</t>
        </is>
      </c>
    </row>
    <row r="6" ht="18" customHeight="1">
      <c r="B6" s="4" t="inlineStr">
        <is>
          <t>Skoroszyt liczy sześć wskaźników BHP używanych w polskiej i międzynarodowej praktyce.</t>
        </is>
      </c>
    </row>
    <row r="7" ht="18" customHeight="1">
      <c r="B7" s="4" t="inlineStr">
        <is>
          <t>Wypełniasz tylko siedem kolumn z danymi za każdy miesiąc, resztę liczą formuły.</t>
        </is>
      </c>
    </row>
    <row r="8" ht="18" customHeight="1">
      <c r="B8" s="4" t="inlineStr">
        <is>
          <t>Plik zawiera dane demonstracyjne zakładu produkcyjnego liczącego około 600 osób.</t>
        </is>
      </c>
    </row>
    <row r="9" ht="18" customHeight="1">
      <c r="B9" s="4" t="inlineStr">
        <is>
          <t>Przed pierwszym użyciem wyczyść dane demonstracyjne i wpisz własne.</t>
        </is>
      </c>
    </row>
    <row r="11" ht="22" customHeight="1">
      <c r="A11" s="5" t="inlineStr">
        <is>
          <t>Jak korzystać, krok po kroku</t>
        </is>
      </c>
    </row>
    <row r="12" ht="17" customHeight="1">
      <c r="B12" s="6" t="inlineStr">
        <is>
          <t>1.</t>
        </is>
      </c>
      <c r="C12" s="4" t="inlineStr">
        <is>
          <t>Przejdź do arkusza Kalkulator.</t>
        </is>
      </c>
    </row>
    <row r="13" ht="17" customHeight="1">
      <c r="B13" s="6" t="inlineStr">
        <is>
          <t>2.</t>
        </is>
      </c>
      <c r="C13" s="4" t="inlineStr">
        <is>
          <t>W nagłówku wpisz nazwę firmy i rok, którego dotyczą dane.</t>
        </is>
      </c>
    </row>
    <row r="14" ht="17" customHeight="1">
      <c r="B14" s="6" t="inlineStr">
        <is>
          <t>3.</t>
        </is>
      </c>
      <c r="C14" s="4" t="inlineStr">
        <is>
          <t>Uzupełnij kolumny w kolorze piaskowym, po jednym wierszu na miesiąc.</t>
        </is>
      </c>
    </row>
    <row r="15" ht="17" customHeight="1">
      <c r="B15" s="6" t="inlineStr">
        <is>
          <t>4.</t>
        </is>
      </c>
      <c r="C15" s="4" t="inlineStr">
        <is>
          <t>Kolumny w kolorze błękitnym wyliczą się same, nie wpisuj tam nic ręcznie.</t>
        </is>
      </c>
    </row>
    <row r="16" ht="17" customHeight="1">
      <c r="B16" s="6" t="inlineStr">
        <is>
          <t>5.</t>
        </is>
      </c>
      <c r="C16" s="4" t="inlineStr">
        <is>
          <t>Wiersz RAZEM podsumowuje rok i to jego wartości porównuj z odniesieniami.</t>
        </is>
      </c>
    </row>
    <row r="17" ht="17" customHeight="1">
      <c r="B17" s="6" t="inlineStr">
        <is>
          <t>6.</t>
        </is>
      </c>
      <c r="C17" s="4" t="inlineStr">
        <is>
          <t>Arkusz Wykresy pokaże trend bez żadnej dodatkowej pracy.</t>
        </is>
      </c>
    </row>
    <row r="18" ht="17" customHeight="1">
      <c r="B18" s="6" t="inlineStr">
        <is>
          <t>7.</t>
        </is>
      </c>
      <c r="C18" s="4" t="inlineStr">
        <is>
          <t>Arkusz Definicje wyjaśnia, co dokładnie znaczy każdy wskaźnik i kiedy powinien niepokoić.</t>
        </is>
      </c>
    </row>
    <row r="20" ht="22" customHeight="1">
      <c r="A20" s="3" t="inlineStr">
        <is>
          <t>Co wpisywać w poszczególnych kolumnach</t>
        </is>
      </c>
    </row>
    <row r="21" ht="17" customHeight="1">
      <c r="B21" s="7" t="inlineStr">
        <is>
          <t>Zatrudnieni</t>
        </is>
      </c>
      <c r="C21" s="8" t="inlineStr">
        <is>
          <t>Średnie zatrudnienie w miesiącu, w osobach. Nie etaty, tylko liczba pracowników.</t>
        </is>
      </c>
    </row>
    <row r="22" ht="17" customHeight="1">
      <c r="B22" s="7" t="inlineStr">
        <is>
          <t>Roboczogodziny</t>
        </is>
      </c>
      <c r="C22" s="8" t="inlineStr">
        <is>
          <t>Faktycznie przepracowane godziny w miesiącu, bez urlopów i zwolnień.</t>
        </is>
      </c>
    </row>
    <row r="23" ht="17" customHeight="1">
      <c r="B23" s="7" t="inlineStr">
        <is>
          <t>Poszkodowani</t>
        </is>
      </c>
      <c r="C23" s="8" t="inlineStr">
        <is>
          <t>Liczba osób poszkodowanych w wypadkach przy pracy w danym miesiącu.</t>
        </is>
      </c>
    </row>
    <row r="24" ht="17" customHeight="1">
      <c r="B24" s="7" t="inlineStr">
        <is>
          <t>Wypadki z absencją</t>
        </is>
      </c>
      <c r="C24" s="8" t="inlineStr">
        <is>
          <t>Wypadki, po których pracownik był niezdolny do pracy co najmniej jeden dzień.</t>
        </is>
      </c>
    </row>
    <row r="25" ht="17" customHeight="1">
      <c r="B25" s="7" t="inlineStr">
        <is>
          <t>Zdarzenia rejestrowane</t>
        </is>
      </c>
      <c r="C25" s="8" t="inlineStr">
        <is>
          <t>Wszystkie zdarzenia wymagające zaewidencjonowania, także bez absencji.</t>
        </is>
      </c>
    </row>
    <row r="26" ht="17" customHeight="1">
      <c r="B26" s="7" t="inlineStr">
        <is>
          <t>Dni niezdolności</t>
        </is>
      </c>
      <c r="C26" s="8" t="inlineStr">
        <is>
          <t>Suma dni niezdolności do pracy z tytułu wypadków, bez wypadków śmiertelnych.</t>
        </is>
      </c>
    </row>
    <row r="27" ht="17" customHeight="1">
      <c r="B27" s="7" t="inlineStr">
        <is>
          <t>Zgłoszenia near miss</t>
        </is>
      </c>
      <c r="C27" s="8" t="inlineStr">
        <is>
          <t>Zdarzenia potencjalnie wypadkowe zgłoszone przez pracowników.</t>
        </is>
      </c>
    </row>
    <row r="29" ht="22" customHeight="1">
      <c r="A29" s="9" t="inlineStr">
        <is>
          <t>Oznaczenia kolorów</t>
        </is>
      </c>
    </row>
    <row r="30" ht="17" customHeight="1">
      <c r="B30" s="10" t="inlineStr">
        <is>
          <t>przykład</t>
        </is>
      </c>
      <c r="C30" s="4" t="inlineStr">
        <is>
          <t>Pole do wypełnienia przez Ciebie</t>
        </is>
      </c>
    </row>
    <row r="31" ht="17" customHeight="1">
      <c r="B31" s="11" t="inlineStr">
        <is>
          <t>przykład</t>
        </is>
      </c>
      <c r="C31" s="4" t="inlineStr">
        <is>
          <t>Pole wyliczane formułą, nie edytuj</t>
        </is>
      </c>
    </row>
    <row r="32" ht="17" customHeight="1">
      <c r="B32" s="12" t="inlineStr">
        <is>
          <t>przykład</t>
        </is>
      </c>
      <c r="C32" s="4" t="inlineStr">
        <is>
          <t>Wynik w normie</t>
        </is>
      </c>
    </row>
    <row r="33" ht="17" customHeight="1">
      <c r="B33" s="13" t="inlineStr">
        <is>
          <t>przykład</t>
        </is>
      </c>
      <c r="C33" s="4" t="inlineStr">
        <is>
          <t>Wynik wymagający uwagi</t>
        </is>
      </c>
    </row>
    <row r="34" ht="17" customHeight="1">
      <c r="B34" s="14" t="inlineStr">
        <is>
          <t>przykład</t>
        </is>
      </c>
      <c r="C34" s="4" t="inlineStr">
        <is>
          <t>Wynik wymagający interwencji</t>
        </is>
      </c>
    </row>
    <row r="36" ht="22" customHeight="1">
      <c r="A36" s="3" t="inlineStr">
        <is>
          <t>Ważne</t>
        </is>
      </c>
    </row>
    <row r="37" ht="28" customHeight="1">
      <c r="B37" s="8" t="inlineStr">
        <is>
          <t>Wskaźniki liczone raz w roku nie powiedzą prawie nic. Sens ma dopiero szereg miesięczny i porównanie trendu.</t>
        </is>
      </c>
    </row>
    <row r="38" ht="28" customHeight="1">
      <c r="B38" s="8" t="inlineStr">
        <is>
          <t>Pojedyncza wartość miesięczna bywa myląca. LTIFR i TRIR są przeliczeniem na rok, więc jeden wypadek w miesiącu daje wartość kilkunastu, a miesiąc bez wypadku daje zero. Progi kolorystyczne działają dlatego tylko w wierszu RAZEM.</t>
        </is>
      </c>
    </row>
    <row r="39" ht="28" customHeight="1">
      <c r="B39" s="8" t="inlineStr">
        <is>
          <t>Wskaźnik zdarzeń potencjalnie wypadkowych jako jedyny jest tym lepszy, im wyższy. Spadek do zera zwykle znaczy, że ludzie przestali zgłaszać.</t>
        </is>
      </c>
    </row>
    <row r="40" ht="28" customHeight="1">
      <c r="B40" s="8" t="inlineStr">
        <is>
          <t>Materiał ma charakter pomocniczy i nie zastępuje indywidualnej oceny ryzyka w zakładzie.</t>
        </is>
      </c>
    </row>
    <row r="42">
      <c r="B42" s="15" t="inlineStr">
        <is>
          <t>Kontakt: NEW PROJECT Andrzej Brzeziński, ul. Adama Mickiewicza 4/8, 19-300 Ełk, tel. 663-990-900, office@newproject360.pl</t>
        </is>
      </c>
    </row>
  </sheetData>
  <mergeCells count="35">
    <mergeCell ref="C25:H25"/>
    <mergeCell ref="C16:H16"/>
    <mergeCell ref="B40:H40"/>
    <mergeCell ref="B9:H9"/>
    <mergeCell ref="C22:H22"/>
    <mergeCell ref="C31:H31"/>
    <mergeCell ref="B6:H6"/>
    <mergeCell ref="A36:H36"/>
    <mergeCell ref="A11:H11"/>
    <mergeCell ref="C12:H12"/>
    <mergeCell ref="C21:H21"/>
    <mergeCell ref="C27:H27"/>
    <mergeCell ref="C23:H23"/>
    <mergeCell ref="B7:H7"/>
    <mergeCell ref="C17:H17"/>
    <mergeCell ref="C32:H32"/>
    <mergeCell ref="A3:H3"/>
    <mergeCell ref="C13:H13"/>
    <mergeCell ref="B39:H39"/>
    <mergeCell ref="C18:H18"/>
    <mergeCell ref="A5:H5"/>
    <mergeCell ref="C34:H34"/>
    <mergeCell ref="A1:H2"/>
    <mergeCell ref="B42:H42"/>
    <mergeCell ref="C30:H30"/>
    <mergeCell ref="C15:H15"/>
    <mergeCell ref="C33:H33"/>
    <mergeCell ref="B8:H8"/>
    <mergeCell ref="C24:H24"/>
    <mergeCell ref="A29:H29"/>
    <mergeCell ref="C14:H14"/>
    <mergeCell ref="A20:H20"/>
    <mergeCell ref="B38:H38"/>
    <mergeCell ref="C26:H26"/>
    <mergeCell ref="B37:H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59E0B"/>
    <outlinePr summaryBelow="1" summaryRight="1"/>
    <pageSetUpPr/>
  </sheetPr>
  <dimension ref="A1:O29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3" customWidth="1" min="4" max="4"/>
    <col width="12" customWidth="1" min="5" max="5"/>
    <col width="13" customWidth="1" min="6" max="6"/>
    <col width="14" customWidth="1" min="7" max="7"/>
    <col width="13" customWidth="1" min="8" max="8"/>
    <col width="13" customWidth="1" min="9" max="9"/>
    <col width="12" customWidth="1" min="10" max="10"/>
    <col width="12" customWidth="1" min="11" max="11"/>
    <col width="11" customWidth="1" min="12" max="12"/>
    <col width="11" customWidth="1" min="13" max="13"/>
    <col width="12" customWidth="1" min="14" max="14"/>
    <col width="13" customWidth="1" min="15" max="15"/>
  </cols>
  <sheetData>
    <row r="1" ht="26" customHeight="1">
      <c r="A1" s="1" t="inlineStr">
        <is>
          <t xml:space="preserve">  Kalkulator wskaźników BHP</t>
        </is>
      </c>
    </row>
    <row r="2" ht="16" customHeight="1"/>
    <row r="3" ht="20" customHeight="1">
      <c r="A3" s="2" t="inlineStr">
        <is>
          <t xml:space="preserve">  Wypełnij kolumny piaskowe. Kolumny błękitne liczą się same.</t>
        </is>
      </c>
    </row>
    <row r="5">
      <c r="A5" s="7" t="inlineStr">
        <is>
          <t>Firma:</t>
        </is>
      </c>
      <c r="B5" s="16" t="inlineStr">
        <is>
          <t>Przykładowa Firma Sp. z o.o.</t>
        </is>
      </c>
      <c r="G5" s="7" t="inlineStr">
        <is>
          <t>Rok:</t>
        </is>
      </c>
      <c r="H5" s="17" t="n">
        <v>2026</v>
      </c>
    </row>
    <row r="6">
      <c r="A6" s="18" t="inlineStr">
        <is>
          <t>Miesiąc</t>
        </is>
      </c>
      <c r="B6" s="19" t="inlineStr">
        <is>
          <t>DANE WEJŚCIOWE</t>
        </is>
      </c>
      <c r="J6" s="20" t="inlineStr">
        <is>
          <t>WSKAŹNIKI</t>
        </is>
      </c>
    </row>
    <row r="7" ht="34" customHeight="1">
      <c r="A7" s="21" t="inlineStr">
        <is>
          <t>Miesiąc</t>
        </is>
      </c>
      <c r="B7" s="22" t="inlineStr">
        <is>
          <t>Zatrudnieni</t>
        </is>
      </c>
      <c r="C7" s="22" t="inlineStr">
        <is>
          <t>Roboczo-
godziny</t>
        </is>
      </c>
      <c r="D7" s="22" t="inlineStr">
        <is>
          <t>Poszko-
dowani</t>
        </is>
      </c>
      <c r="E7" s="22" t="inlineStr">
        <is>
          <t>w tym
śmiertelne</t>
        </is>
      </c>
      <c r="F7" s="22" t="inlineStr">
        <is>
          <t>Wypadki
z absencją</t>
        </is>
      </c>
      <c r="G7" s="22" t="inlineStr">
        <is>
          <t>Zdarzenia
rejestrowane</t>
        </is>
      </c>
      <c r="H7" s="22" t="inlineStr">
        <is>
          <t>Dni
niezdolności</t>
        </is>
      </c>
      <c r="I7" s="22" t="inlineStr">
        <is>
          <t>Near miss
zgłoszenia</t>
        </is>
      </c>
      <c r="J7" s="23" t="inlineStr">
        <is>
          <t>Wskaźnik
częstości</t>
        </is>
      </c>
      <c r="K7" s="23" t="inlineStr">
        <is>
          <t>Wskaźnik
ciężkości</t>
        </is>
      </c>
      <c r="L7" s="23" t="inlineStr">
        <is>
          <t>LTIFR</t>
        </is>
      </c>
      <c r="M7" s="23" t="inlineStr">
        <is>
          <t>TRIR</t>
        </is>
      </c>
      <c r="N7" s="23" t="inlineStr">
        <is>
          <t>Wskaźnik
absencji</t>
        </is>
      </c>
      <c r="O7" s="23" t="inlineStr">
        <is>
          <t>Wskaźnik
near miss</t>
        </is>
      </c>
    </row>
    <row r="8">
      <c r="A8" s="24" t="inlineStr">
        <is>
          <t>Styczeń</t>
        </is>
      </c>
      <c r="B8" s="25" t="n">
        <v>585</v>
      </c>
      <c r="C8" s="25" t="n">
        <v>80500</v>
      </c>
      <c r="D8" s="25" t="n">
        <v>1</v>
      </c>
      <c r="E8" s="25" t="n">
        <v>0</v>
      </c>
      <c r="F8" s="25" t="n">
        <v>1</v>
      </c>
      <c r="G8" s="25" t="n">
        <v>2</v>
      </c>
      <c r="H8" s="25" t="n">
        <v>28</v>
      </c>
      <c r="I8" s="25" t="n">
        <v>9</v>
      </c>
      <c r="J8" s="26">
        <f>IFERROR(D8/B8*1000,"")</f>
        <v/>
      </c>
      <c r="K8" s="26">
        <f>IFERROR(IF(D8-E8&lt;=0,"",H8/(D8-E8)),"")</f>
        <v/>
      </c>
      <c r="L8" s="26">
        <f>IFERROR(F8/C8*1000000,"")</f>
        <v/>
      </c>
      <c r="M8" s="26">
        <f>IFERROR(G8/C8*200000,"")</f>
        <v/>
      </c>
      <c r="N8" s="26">
        <f>IFERROR(H8/B8*1000,"")</f>
        <v/>
      </c>
      <c r="O8" s="26">
        <f>IFERROR(I8/B8*1000,"")</f>
        <v/>
      </c>
    </row>
    <row r="9">
      <c r="A9" s="24" t="inlineStr">
        <is>
          <t>Luty</t>
        </is>
      </c>
      <c r="B9" s="25" t="n">
        <v>590</v>
      </c>
      <c r="C9" s="25" t="n">
        <v>81200</v>
      </c>
      <c r="D9" s="25" t="n">
        <v>0</v>
      </c>
      <c r="E9" s="25" t="n">
        <v>0</v>
      </c>
      <c r="F9" s="25" t="n">
        <v>0</v>
      </c>
      <c r="G9" s="25" t="n">
        <v>1</v>
      </c>
      <c r="H9" s="25" t="n">
        <v>0</v>
      </c>
      <c r="I9" s="25" t="n">
        <v>12</v>
      </c>
      <c r="J9" s="26">
        <f>IFERROR(D9/B9*1000,"")</f>
        <v/>
      </c>
      <c r="K9" s="26">
        <f>IFERROR(IF(D9-E9&lt;=0,"",H9/(D9-E9)),"")</f>
        <v/>
      </c>
      <c r="L9" s="26">
        <f>IFERROR(F9/C9*1000000,"")</f>
        <v/>
      </c>
      <c r="M9" s="26">
        <f>IFERROR(G9/C9*200000,"")</f>
        <v/>
      </c>
      <c r="N9" s="26">
        <f>IFERROR(H9/B9*1000,"")</f>
        <v/>
      </c>
      <c r="O9" s="26">
        <f>IFERROR(I9/B9*1000,"")</f>
        <v/>
      </c>
    </row>
    <row r="10">
      <c r="A10" s="24" t="inlineStr">
        <is>
          <t>Marzec</t>
        </is>
      </c>
      <c r="B10" s="25" t="n">
        <v>596</v>
      </c>
      <c r="C10" s="25" t="n">
        <v>86400</v>
      </c>
      <c r="D10" s="25" t="n">
        <v>1</v>
      </c>
      <c r="E10" s="25" t="n">
        <v>0</v>
      </c>
      <c r="F10" s="25" t="n">
        <v>1</v>
      </c>
      <c r="G10" s="25" t="n">
        <v>2</v>
      </c>
      <c r="H10" s="25" t="n">
        <v>41</v>
      </c>
      <c r="I10" s="25" t="n">
        <v>11</v>
      </c>
      <c r="J10" s="26">
        <f>IFERROR(D10/B10*1000,"")</f>
        <v/>
      </c>
      <c r="K10" s="26">
        <f>IFERROR(IF(D10-E10&lt;=0,"",H10/(D10-E10)),"")</f>
        <v/>
      </c>
      <c r="L10" s="26">
        <f>IFERROR(F10/C10*1000000,"")</f>
        <v/>
      </c>
      <c r="M10" s="26">
        <f>IFERROR(G10/C10*200000,"")</f>
        <v/>
      </c>
      <c r="N10" s="26">
        <f>IFERROR(H10/B10*1000,"")</f>
        <v/>
      </c>
      <c r="O10" s="26">
        <f>IFERROR(I10/B10*1000,"")</f>
        <v/>
      </c>
    </row>
    <row r="11">
      <c r="A11" s="24" t="inlineStr">
        <is>
          <t>Kwiecień</t>
        </is>
      </c>
      <c r="B11" s="25" t="n">
        <v>601</v>
      </c>
      <c r="C11" s="25" t="n">
        <v>83100</v>
      </c>
      <c r="D11" s="25" t="n">
        <v>0</v>
      </c>
      <c r="E11" s="25" t="n">
        <v>0</v>
      </c>
      <c r="F11" s="25" t="n">
        <v>0</v>
      </c>
      <c r="G11" s="25" t="n">
        <v>1</v>
      </c>
      <c r="H11" s="25" t="n">
        <v>0</v>
      </c>
      <c r="I11" s="25" t="n">
        <v>14</v>
      </c>
      <c r="J11" s="26">
        <f>IFERROR(D11/B11*1000,"")</f>
        <v/>
      </c>
      <c r="K11" s="26">
        <f>IFERROR(IF(D11-E11&lt;=0,"",H11/(D11-E11)),"")</f>
        <v/>
      </c>
      <c r="L11" s="26">
        <f>IFERROR(F11/C11*1000000,"")</f>
        <v/>
      </c>
      <c r="M11" s="26">
        <f>IFERROR(G11/C11*200000,"")</f>
        <v/>
      </c>
      <c r="N11" s="26">
        <f>IFERROR(H11/B11*1000,"")</f>
        <v/>
      </c>
      <c r="O11" s="26">
        <f>IFERROR(I11/B11*1000,"")</f>
        <v/>
      </c>
    </row>
    <row r="12">
      <c r="A12" s="24" t="inlineStr">
        <is>
          <t>Maj</t>
        </is>
      </c>
      <c r="B12" s="25" t="n">
        <v>605</v>
      </c>
      <c r="C12" s="25" t="n">
        <v>87200</v>
      </c>
      <c r="D12" s="25" t="n">
        <v>1</v>
      </c>
      <c r="E12" s="25" t="n">
        <v>0</v>
      </c>
      <c r="F12" s="25" t="n">
        <v>1</v>
      </c>
      <c r="G12" s="25" t="n">
        <v>3</v>
      </c>
      <c r="H12" s="25" t="n">
        <v>22</v>
      </c>
      <c r="I12" s="25" t="n">
        <v>16</v>
      </c>
      <c r="J12" s="26">
        <f>IFERROR(D12/B12*1000,"")</f>
        <v/>
      </c>
      <c r="K12" s="26">
        <f>IFERROR(IF(D12-E12&lt;=0,"",H12/(D12-E12)),"")</f>
        <v/>
      </c>
      <c r="L12" s="26">
        <f>IFERROR(F12/C12*1000000,"")</f>
        <v/>
      </c>
      <c r="M12" s="26">
        <f>IFERROR(G12/C12*200000,"")</f>
        <v/>
      </c>
      <c r="N12" s="26">
        <f>IFERROR(H12/B12*1000,"")</f>
        <v/>
      </c>
      <c r="O12" s="26">
        <f>IFERROR(I12/B12*1000,"")</f>
        <v/>
      </c>
    </row>
    <row r="13">
      <c r="A13" s="24" t="inlineStr">
        <is>
          <t>Czerwiec</t>
        </is>
      </c>
      <c r="B13" s="25" t="n">
        <v>610</v>
      </c>
      <c r="C13" s="25" t="n">
        <v>88000</v>
      </c>
      <c r="D13" s="25" t="n">
        <v>0</v>
      </c>
      <c r="E13" s="25" t="n">
        <v>0</v>
      </c>
      <c r="F13" s="25" t="n">
        <v>0</v>
      </c>
      <c r="G13" s="25" t="n">
        <v>1</v>
      </c>
      <c r="H13" s="25" t="n">
        <v>0</v>
      </c>
      <c r="I13" s="25" t="n">
        <v>13</v>
      </c>
      <c r="J13" s="26">
        <f>IFERROR(D13/B13*1000,"")</f>
        <v/>
      </c>
      <c r="K13" s="26">
        <f>IFERROR(IF(D13-E13&lt;=0,"",H13/(D13-E13)),"")</f>
        <v/>
      </c>
      <c r="L13" s="26">
        <f>IFERROR(F13/C13*1000000,"")</f>
        <v/>
      </c>
      <c r="M13" s="26">
        <f>IFERROR(G13/C13*200000,"")</f>
        <v/>
      </c>
      <c r="N13" s="26">
        <f>IFERROR(H13/B13*1000,"")</f>
        <v/>
      </c>
      <c r="O13" s="26">
        <f>IFERROR(I13/B13*1000,"")</f>
        <v/>
      </c>
    </row>
    <row r="14">
      <c r="A14" s="24" t="inlineStr">
        <is>
          <t>Lipiec</t>
        </is>
      </c>
      <c r="B14" s="25" t="n">
        <v>612</v>
      </c>
      <c r="C14" s="25" t="n">
        <v>74300</v>
      </c>
      <c r="D14" s="25" t="n">
        <v>1</v>
      </c>
      <c r="E14" s="25" t="n">
        <v>0</v>
      </c>
      <c r="F14" s="25" t="n">
        <v>1</v>
      </c>
      <c r="G14" s="25" t="n">
        <v>2</v>
      </c>
      <c r="H14" s="25" t="n">
        <v>35</v>
      </c>
      <c r="I14" s="25" t="n">
        <v>10</v>
      </c>
      <c r="J14" s="26">
        <f>IFERROR(D14/B14*1000,"")</f>
        <v/>
      </c>
      <c r="K14" s="26">
        <f>IFERROR(IF(D14-E14&lt;=0,"",H14/(D14-E14)),"")</f>
        <v/>
      </c>
      <c r="L14" s="26">
        <f>IFERROR(F14/C14*1000000,"")</f>
        <v/>
      </c>
      <c r="M14" s="26">
        <f>IFERROR(G14/C14*200000,"")</f>
        <v/>
      </c>
      <c r="N14" s="26">
        <f>IFERROR(H14/B14*1000,"")</f>
        <v/>
      </c>
      <c r="O14" s="26">
        <f>IFERROR(I14/B14*1000,"")</f>
        <v/>
      </c>
    </row>
    <row r="15">
      <c r="A15" s="24" t="inlineStr">
        <is>
          <t>Sierpień</t>
        </is>
      </c>
      <c r="B15" s="25" t="n">
        <v>608</v>
      </c>
      <c r="C15" s="25" t="n">
        <v>69800</v>
      </c>
      <c r="D15" s="25" t="n">
        <v>0</v>
      </c>
      <c r="E15" s="25" t="n">
        <v>0</v>
      </c>
      <c r="F15" s="25" t="n">
        <v>0</v>
      </c>
      <c r="G15" s="25" t="n">
        <v>0</v>
      </c>
      <c r="H15" s="25" t="n">
        <v>0</v>
      </c>
      <c r="I15" s="25" t="n">
        <v>8</v>
      </c>
      <c r="J15" s="26">
        <f>IFERROR(D15/B15*1000,"")</f>
        <v/>
      </c>
      <c r="K15" s="26">
        <f>IFERROR(IF(D15-E15&lt;=0,"",H15/(D15-E15)),"")</f>
        <v/>
      </c>
      <c r="L15" s="26">
        <f>IFERROR(F15/C15*1000000,"")</f>
        <v/>
      </c>
      <c r="M15" s="26">
        <f>IFERROR(G15/C15*200000,"")</f>
        <v/>
      </c>
      <c r="N15" s="26">
        <f>IFERROR(H15/B15*1000,"")</f>
        <v/>
      </c>
      <c r="O15" s="26">
        <f>IFERROR(I15/B15*1000,"")</f>
        <v/>
      </c>
    </row>
    <row r="16">
      <c r="A16" s="24" t="inlineStr">
        <is>
          <t>Wrzesień</t>
        </is>
      </c>
      <c r="B16" s="25" t="n">
        <v>615</v>
      </c>
      <c r="C16" s="25" t="n">
        <v>89100</v>
      </c>
      <c r="D16" s="25" t="n">
        <v>1</v>
      </c>
      <c r="E16" s="25" t="n">
        <v>0</v>
      </c>
      <c r="F16" s="25" t="n">
        <v>1</v>
      </c>
      <c r="G16" s="25" t="n">
        <v>2</v>
      </c>
      <c r="H16" s="25" t="n">
        <v>19</v>
      </c>
      <c r="I16" s="25" t="n">
        <v>18</v>
      </c>
      <c r="J16" s="26">
        <f>IFERROR(D16/B16*1000,"")</f>
        <v/>
      </c>
      <c r="K16" s="26">
        <f>IFERROR(IF(D16-E16&lt;=0,"",H16/(D16-E16)),"")</f>
        <v/>
      </c>
      <c r="L16" s="26">
        <f>IFERROR(F16/C16*1000000,"")</f>
        <v/>
      </c>
      <c r="M16" s="26">
        <f>IFERROR(G16/C16*200000,"")</f>
        <v/>
      </c>
      <c r="N16" s="26">
        <f>IFERROR(H16/B16*1000,"")</f>
        <v/>
      </c>
      <c r="O16" s="26">
        <f>IFERROR(I16/B16*1000,"")</f>
        <v/>
      </c>
    </row>
    <row r="17">
      <c r="A17" s="24" t="inlineStr">
        <is>
          <t>Październik</t>
        </is>
      </c>
      <c r="B17" s="25" t="n">
        <v>620</v>
      </c>
      <c r="C17" s="25" t="n">
        <v>91300</v>
      </c>
      <c r="D17" s="25" t="n">
        <v>0</v>
      </c>
      <c r="E17" s="25" t="n">
        <v>0</v>
      </c>
      <c r="F17" s="25" t="n">
        <v>0</v>
      </c>
      <c r="G17" s="25" t="n">
        <v>1</v>
      </c>
      <c r="H17" s="25" t="n">
        <v>0</v>
      </c>
      <c r="I17" s="25" t="n">
        <v>21</v>
      </c>
      <c r="J17" s="26">
        <f>IFERROR(D17/B17*1000,"")</f>
        <v/>
      </c>
      <c r="K17" s="26">
        <f>IFERROR(IF(D17-E17&lt;=0,"",H17/(D17-E17)),"")</f>
        <v/>
      </c>
      <c r="L17" s="26">
        <f>IFERROR(F17/C17*1000000,"")</f>
        <v/>
      </c>
      <c r="M17" s="26">
        <f>IFERROR(G17/C17*200000,"")</f>
        <v/>
      </c>
      <c r="N17" s="26">
        <f>IFERROR(H17/B17*1000,"")</f>
        <v/>
      </c>
      <c r="O17" s="26">
        <f>IFERROR(I17/B17*1000,"")</f>
        <v/>
      </c>
    </row>
    <row r="18">
      <c r="A18" s="24" t="inlineStr">
        <is>
          <t>Listopad</t>
        </is>
      </c>
      <c r="B18" s="25" t="n">
        <v>624</v>
      </c>
      <c r="C18" s="25" t="n">
        <v>90200</v>
      </c>
      <c r="D18" s="25" t="n">
        <v>1</v>
      </c>
      <c r="E18" s="25" t="n">
        <v>0</v>
      </c>
      <c r="F18" s="25" t="n">
        <v>1</v>
      </c>
      <c r="G18" s="25" t="n">
        <v>2</v>
      </c>
      <c r="H18" s="25" t="n">
        <v>46</v>
      </c>
      <c r="I18" s="25" t="n">
        <v>19</v>
      </c>
      <c r="J18" s="26">
        <f>IFERROR(D18/B18*1000,"")</f>
        <v/>
      </c>
      <c r="K18" s="26">
        <f>IFERROR(IF(D18-E18&lt;=0,"",H18/(D18-E18)),"")</f>
        <v/>
      </c>
      <c r="L18" s="26">
        <f>IFERROR(F18/C18*1000000,"")</f>
        <v/>
      </c>
      <c r="M18" s="26">
        <f>IFERROR(G18/C18*200000,"")</f>
        <v/>
      </c>
      <c r="N18" s="26">
        <f>IFERROR(H18/B18*1000,"")</f>
        <v/>
      </c>
      <c r="O18" s="26">
        <f>IFERROR(I18/B18*1000,"")</f>
        <v/>
      </c>
    </row>
    <row r="19">
      <c r="A19" s="24" t="inlineStr">
        <is>
          <t>Grudzień</t>
        </is>
      </c>
      <c r="B19" s="25" t="n">
        <v>626</v>
      </c>
      <c r="C19" s="25" t="n">
        <v>79400</v>
      </c>
      <c r="D19" s="25" t="n">
        <v>0</v>
      </c>
      <c r="E19" s="25" t="n">
        <v>0</v>
      </c>
      <c r="F19" s="25" t="n">
        <v>0</v>
      </c>
      <c r="G19" s="25" t="n">
        <v>1</v>
      </c>
      <c r="H19" s="25" t="n">
        <v>0</v>
      </c>
      <c r="I19" s="25" t="n">
        <v>17</v>
      </c>
      <c r="J19" s="26">
        <f>IFERROR(D19/B19*1000,"")</f>
        <v/>
      </c>
      <c r="K19" s="26">
        <f>IFERROR(IF(D19-E19&lt;=0,"",H19/(D19-E19)),"")</f>
        <v/>
      </c>
      <c r="L19" s="26">
        <f>IFERROR(F19/C19*1000000,"")</f>
        <v/>
      </c>
      <c r="M19" s="26">
        <f>IFERROR(G19/C19*200000,"")</f>
        <v/>
      </c>
      <c r="N19" s="26">
        <f>IFERROR(H19/B19*1000,"")</f>
        <v/>
      </c>
      <c r="O19" s="26">
        <f>IFERROR(I19/B19*1000,"")</f>
        <v/>
      </c>
    </row>
    <row r="20" ht="20" customHeight="1">
      <c r="A20" s="27" t="inlineStr">
        <is>
          <t>RAZEM / ROK</t>
        </is>
      </c>
      <c r="B20" s="28">
        <f>IFERROR(ROUND(AVERAGE(B8:B19),0),"")</f>
        <v/>
      </c>
      <c r="C20" s="28">
        <f>SUM(C8:C19)</f>
        <v/>
      </c>
      <c r="D20" s="28">
        <f>SUM(D8:D19)</f>
        <v/>
      </c>
      <c r="E20" s="28">
        <f>SUM(E8:E19)</f>
        <v/>
      </c>
      <c r="F20" s="28">
        <f>SUM(F8:F19)</f>
        <v/>
      </c>
      <c r="G20" s="28">
        <f>SUM(G8:G19)</f>
        <v/>
      </c>
      <c r="H20" s="28">
        <f>SUM(H8:H19)</f>
        <v/>
      </c>
      <c r="I20" s="28">
        <f>SUM(I8:I19)</f>
        <v/>
      </c>
      <c r="J20" s="29">
        <f>IFERROR(D20/B20*1000,"")</f>
        <v/>
      </c>
      <c r="K20" s="29">
        <f>IFERROR(IF(D20-E20&lt;=0,"",H20/(D20-E20)),"")</f>
        <v/>
      </c>
      <c r="L20" s="29">
        <f>IFERROR(F20/C20*1000000,"")</f>
        <v/>
      </c>
      <c r="M20" s="29">
        <f>IFERROR(G20/C20*200000,"")</f>
        <v/>
      </c>
      <c r="N20" s="29">
        <f>IFERROR(H20/B20*1000,"")</f>
        <v/>
      </c>
      <c r="O20" s="29">
        <f>IFERROR(I20/B20*1000,"")</f>
        <v/>
      </c>
    </row>
    <row r="21" ht="30" customHeight="1">
      <c r="A21" s="30" t="inlineStr">
        <is>
          <t xml:space="preserve">  Uwaga: wskaźniki są przeliczeniem na rok. Przy kilku zdarzeniach rocznie wartości miesięczne skaczą między zerem a kilkunastoma i same z siebie nic nie znaczą. Z punktami odniesienia porównuj wiersz RAZEM, a miesięcznie obserwuj kierunek zmian na wykresach.</t>
        </is>
      </c>
    </row>
    <row r="23" ht="22" customHeight="1">
      <c r="A23" s="3" t="inlineStr">
        <is>
          <t>Punkty odniesienia</t>
        </is>
      </c>
    </row>
    <row r="24" ht="16" customHeight="1">
      <c r="A24" s="31" t="inlineStr">
        <is>
          <t>Wskaźnik częstości</t>
        </is>
      </c>
      <c r="B24" s="32" t="inlineStr">
        <is>
          <t>4,85 średnia dla Polski w 2025 r. Górnictwo 15,94, przetwórstwo 7,70, informacja i komunikacja 0,72.</t>
        </is>
      </c>
    </row>
    <row r="25" ht="16" customHeight="1">
      <c r="A25" s="31" t="inlineStr">
        <is>
          <t>Wskaźnik ciężkości</t>
        </is>
      </c>
      <c r="B25" s="32" t="inlineStr">
        <is>
          <t>43,4 dnia absencji na jednego poszkodowanego w Polsce w 2024 r.</t>
        </is>
      </c>
    </row>
    <row r="26" ht="16" customHeight="1">
      <c r="A26" s="31" t="inlineStr">
        <is>
          <t>LTIFR</t>
        </is>
      </c>
      <c r="B26" s="32" t="inlineStr">
        <is>
          <t>Brak progu normatywnego. Wartość poniżej 1 bywa stawiana w umowach z klientami, ale nie wynika z przepisu ani z normy. Znaczenie ma własny trend.</t>
        </is>
      </c>
    </row>
    <row r="27" ht="16" customHeight="1">
      <c r="A27" s="31" t="inlineStr">
        <is>
          <t>TRIR</t>
        </is>
      </c>
      <c r="B27" s="32" t="inlineStr">
        <is>
          <t>Brak progu krajowego. Porównuje się go z wymaganiami klientów i własnym trendem.</t>
        </is>
      </c>
    </row>
    <row r="28" ht="16" customHeight="1">
      <c r="A28" s="31" t="inlineStr">
        <is>
          <t>Wskaźnik absencji</t>
        </is>
      </c>
      <c r="B28" s="32" t="inlineStr">
        <is>
          <t>Przy 100 osobach wskaźnik 200 oznacza utratę mniej więcej jednego pełnego etatu w roku.</t>
        </is>
      </c>
    </row>
    <row r="29" ht="16" customHeight="1">
      <c r="A29" s="31" t="inlineStr">
        <is>
          <t>Wskaźnik near miss</t>
        </is>
      </c>
      <c r="B29" s="32" t="inlineStr">
        <is>
          <t>Brak danych krajowych, rejestracja jest dobrowolna. Punktem odniesienia jest własny trend, a im wyżej, tym lepiej.</t>
        </is>
      </c>
    </row>
  </sheetData>
  <mergeCells count="14">
    <mergeCell ref="A6"/>
    <mergeCell ref="B28:N28"/>
    <mergeCell ref="B27:N27"/>
    <mergeCell ref="B6:I6"/>
    <mergeCell ref="A21:N21"/>
    <mergeCell ref="B26:N26"/>
    <mergeCell ref="A1:O2"/>
    <mergeCell ref="B5:E5"/>
    <mergeCell ref="B29:N29"/>
    <mergeCell ref="B25:N25"/>
    <mergeCell ref="A23:N23"/>
    <mergeCell ref="B24:N24"/>
    <mergeCell ref="A3:O3"/>
    <mergeCell ref="J6:O6"/>
  </mergeCells>
  <conditionalFormatting sqref="L20">
    <cfRule type="cellIs" priority="1" operator="lessThan" dxfId="0">
      <formula>1</formula>
    </cfRule>
    <cfRule type="cellIs" priority="2" operator="between" dxfId="1">
      <formula>1</formula>
      <formula>10</formula>
    </cfRule>
    <cfRule type="cellIs" priority="3" operator="greaterThan" dxfId="2">
      <formula>10</formula>
    </cfRule>
  </conditionalFormatting>
  <conditionalFormatting sqref="J20">
    <cfRule type="cellIs" priority="4" operator="greaterThan" dxfId="2">
      <formula>4.85</formula>
    </cfRule>
  </conditionalFormatting>
  <dataValidations count="1">
    <dataValidation sqref="B8:I19" showDropDown="0" showInputMessage="0" showErrorMessage="1" allowBlank="1" errorTitle="Wartość niedozwolona" error="W tej kolumnie wpisuje się liczby całkowite nieujemne." type="whole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456D6"/>
    <outlinePr summaryBelow="1" summaryRight="1"/>
    <pageSetUpPr/>
  </sheetPr>
  <dimension ref="A1:P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6" customHeight="1">
      <c r="A1" s="1" t="inlineStr">
        <is>
          <t xml:space="preserve">  Wykresy wskaźników</t>
        </is>
      </c>
    </row>
    <row r="2" ht="16" customHeight="1"/>
    <row r="3" ht="20" customHeight="1">
      <c r="A3" s="2" t="inlineStr">
        <is>
          <t xml:space="preserve">  Dane pobierane wprost z arkusza Kalkulator, aktualizują się same.</t>
        </is>
      </c>
    </row>
  </sheetData>
  <mergeCells count="2">
    <mergeCell ref="A1:P2"/>
    <mergeCell ref="A3:P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5803D"/>
    <outlinePr summaryBelow="1" summaryRight="1"/>
    <pageSetUpPr/>
  </sheetPr>
  <dimension ref="A1:H4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22" customWidth="1" min="3" max="3"/>
    <col width="22" customWidth="1" min="4" max="4"/>
    <col width="22" customWidth="1" min="5" max="5"/>
    <col width="22" customWidth="1" min="6" max="6"/>
    <col width="18" customWidth="1" min="7" max="7"/>
    <col width="10" customWidth="1" min="8" max="8"/>
  </cols>
  <sheetData>
    <row r="1" ht="26" customHeight="1">
      <c r="A1" s="1" t="inlineStr">
        <is>
          <t xml:space="preserve">  Definicje wskaźników</t>
        </is>
      </c>
    </row>
    <row r="2" ht="16" customHeight="1"/>
    <row r="3" ht="20" customHeight="1">
      <c r="A3" s="2" t="inlineStr">
        <is>
          <t xml:space="preserve">  Wzory za CIOP-PIB i praktyką międzynarodową. Wartości odniesienia z publikacji GUS Wypadki przy pracy.</t>
        </is>
      </c>
    </row>
    <row r="5" ht="22" customHeight="1">
      <c r="B5" s="33" t="inlineStr">
        <is>
          <t>Wskaźnik częstości</t>
        </is>
      </c>
    </row>
    <row r="6" ht="18" customHeight="1">
      <c r="B6" s="34" t="inlineStr">
        <is>
          <t>Wzór</t>
        </is>
      </c>
      <c r="C6" s="35" t="inlineStr">
        <is>
          <t>poszkodowani / zatrudnieni x 1000</t>
        </is>
      </c>
    </row>
    <row r="7" ht="30" customHeight="1">
      <c r="B7" s="36" t="inlineStr">
        <is>
          <t>Co mówi</t>
        </is>
      </c>
      <c r="C7" s="37" t="inlineStr">
        <is>
          <t>Podstawowy miernik w Polsce, publikowany przez GUS jako wskaźnik wypadkowości. Mówi, ilu pracowników na tysiąc uległo wypadkowi.</t>
        </is>
      </c>
    </row>
    <row r="8" ht="18" customHeight="1">
      <c r="B8" s="38" t="inlineStr">
        <is>
          <t>Odniesienie</t>
        </is>
      </c>
      <c r="C8" s="39" t="inlineStr">
        <is>
          <t>4,85 dla Polski w 2025 r.</t>
        </is>
      </c>
    </row>
    <row r="9" ht="18" customHeight="1">
      <c r="B9" s="40" t="inlineStr">
        <is>
          <t>Kiedy niepokoi</t>
        </is>
      </c>
      <c r="C9" s="41" t="inlineStr">
        <is>
          <t>Wartość powyżej średniej dla własnej branży, zwłaszcza rosnąca dwa okresy z rzędu.</t>
        </is>
      </c>
    </row>
    <row r="11" ht="22" customHeight="1">
      <c r="B11" s="33" t="inlineStr">
        <is>
          <t>Wskaźnik ciężkości</t>
        </is>
      </c>
    </row>
    <row r="12" ht="18" customHeight="1">
      <c r="B12" s="34" t="inlineStr">
        <is>
          <t>Wzór</t>
        </is>
      </c>
      <c r="C12" s="35" t="inlineStr">
        <is>
          <t>dni niezdolności / (poszkodowani - poszkodowani śmiertelnie)</t>
        </is>
      </c>
    </row>
    <row r="13" ht="30" customHeight="1">
      <c r="B13" s="36" t="inlineStr">
        <is>
          <t>Co mówi</t>
        </is>
      </c>
      <c r="C13" s="37" t="inlineStr">
        <is>
          <t>Pokazuje, jak poważne są zdarzenia. W mianowniku są poszkodowani z pominięciem wypadków śmiertelnych, bo przy nich nie ma dni niezdolności do pracy. Tak samo liczy GUS. Dlatego arkusz ma osobną kolumnę na wypadki śmiertelne.</t>
        </is>
      </c>
    </row>
    <row r="14" ht="18" customHeight="1">
      <c r="B14" s="38" t="inlineStr">
        <is>
          <t>Odniesienie</t>
        </is>
      </c>
      <c r="C14" s="39" t="inlineStr">
        <is>
          <t>43,4 dnia w Polsce w 2024 r.</t>
        </is>
      </c>
    </row>
    <row r="15" ht="18" customHeight="1">
      <c r="B15" s="40" t="inlineStr">
        <is>
          <t>Kiedy niepokoi</t>
        </is>
      </c>
      <c r="C15" s="41" t="inlineStr">
        <is>
          <t>Rosnąca ciężkość przy stałej częstości: zdarzeń jest tyle samo, ale są groźniejsze.</t>
        </is>
      </c>
    </row>
    <row r="17" ht="22" customHeight="1">
      <c r="B17" s="33" t="inlineStr">
        <is>
          <t>LTIFR</t>
        </is>
      </c>
    </row>
    <row r="18" ht="18" customHeight="1">
      <c r="B18" s="34" t="inlineStr">
        <is>
          <t>Wzór</t>
        </is>
      </c>
      <c r="C18" s="35" t="inlineStr">
        <is>
          <t>wypadki z absencją / roboczogodziny x 1 000 000</t>
        </is>
      </c>
    </row>
    <row r="19" ht="30" customHeight="1">
      <c r="B19" s="36" t="inlineStr">
        <is>
          <t>Co mówi</t>
        </is>
      </c>
      <c r="C19" s="37" t="inlineStr">
        <is>
          <t>Lost Time Injury Frequency Rate. Standard w korporacjach i łańcuchach dostaw. Odnosi wypadki do faktycznie przepracowanych godzin, więc nie zakłamuje go praca zmianowa ani sezonowość.</t>
        </is>
      </c>
    </row>
    <row r="20" ht="18" customHeight="1">
      <c r="B20" s="38" t="inlineStr">
        <is>
          <t>Odniesienie</t>
        </is>
      </c>
      <c r="C20" s="39" t="inlineStr">
        <is>
          <t>Brak progu normatywnego. Poniżej 1 to wartość często stawiana w umowach.</t>
        </is>
      </c>
    </row>
    <row r="21" ht="30" customHeight="1">
      <c r="B21" s="40" t="inlineStr">
        <is>
          <t>Kiedy niepokoi</t>
        </is>
      </c>
      <c r="C21" s="41" t="inlineStr">
        <is>
          <t>Wartości progowe biorą się z wymagań klientów i praktyki korporacyjnej, a nie z przepisu ani z normy. Znaczenie ma przede wszystkim własny trend.</t>
        </is>
      </c>
    </row>
    <row r="23" ht="22" customHeight="1">
      <c r="B23" s="33" t="inlineStr">
        <is>
          <t>TRIR</t>
        </is>
      </c>
    </row>
    <row r="24" ht="18" customHeight="1">
      <c r="B24" s="34" t="inlineStr">
        <is>
          <t>Wzór</t>
        </is>
      </c>
      <c r="C24" s="35" t="inlineStr">
        <is>
          <t>zdarzenia rejestrowane / roboczogodziny x 200 000</t>
        </is>
      </c>
    </row>
    <row r="25" ht="30" customHeight="1">
      <c r="B25" s="36" t="inlineStr">
        <is>
          <t>Co mówi</t>
        </is>
      </c>
      <c r="C25" s="37" t="inlineStr">
        <is>
          <t>Total Recordable Incident Rate. Wskaźnik z praktyki amerykańskiej, gdzie zdarzenie rejestrowane definiuje przepis OSHA 29 CFR 1904. Polskie prawo nie ma odpowiednika tego rejestru, więc firma musi sama zapisać kryterium, na przykład: każdy uraz wymagający pomocy medycznej wykraczającej poza pierwszą pomoc. Bez tego wskaźnik nie jest porównywalny między zakładami. Mnożnik odpowiada stu pracownikom przez rok.</t>
        </is>
      </c>
    </row>
    <row r="26" ht="18" customHeight="1">
      <c r="B26" s="38" t="inlineStr">
        <is>
          <t>Odniesienie</t>
        </is>
      </c>
      <c r="C26" s="39" t="inlineStr">
        <is>
          <t>Brak progu krajowego i brak polskiej definicji zdarzenia rejestrowanego</t>
        </is>
      </c>
    </row>
    <row r="27" ht="30" customHeight="1">
      <c r="B27" s="40" t="inlineStr">
        <is>
          <t>Kiedy niepokoi</t>
        </is>
      </c>
      <c r="C27" s="41" t="inlineStr">
        <is>
          <t>Używany w firmach z kapitałem amerykańskim i w audytach klientów. Kryterium rejestrowalności trzeba zapisać w procedurze zakładowej.</t>
        </is>
      </c>
    </row>
    <row r="29" ht="22" customHeight="1">
      <c r="B29" s="33" t="inlineStr">
        <is>
          <t>Wskaźnik absencji powypadkowej</t>
        </is>
      </c>
    </row>
    <row r="30" ht="18" customHeight="1">
      <c r="B30" s="34" t="inlineStr">
        <is>
          <t>Wzór</t>
        </is>
      </c>
      <c r="C30" s="35" t="inlineStr">
        <is>
          <t>dni niezdolności / zatrudnieni x 1000</t>
        </is>
      </c>
    </row>
    <row r="31" ht="18" customHeight="1">
      <c r="B31" s="36" t="inlineStr">
        <is>
          <t>Co mówi</t>
        </is>
      </c>
      <c r="C31" s="37" t="inlineStr">
        <is>
          <t>Przekłada wypadki na język, który rozumie zarząd: utracone dni robocze.</t>
        </is>
      </c>
    </row>
    <row r="32" ht="18" customHeight="1">
      <c r="B32" s="38" t="inlineStr">
        <is>
          <t>Odniesienie</t>
        </is>
      </c>
      <c r="C32" s="39" t="inlineStr">
        <is>
          <t>2,9 mln dni w Polsce w 2024 r.</t>
        </is>
      </c>
    </row>
    <row r="33" ht="18" customHeight="1">
      <c r="B33" s="40" t="inlineStr">
        <is>
          <t>Kiedy niepokoi</t>
        </is>
      </c>
      <c r="C33" s="41" t="inlineStr">
        <is>
          <t>Przy 100 osobach wskaźnik 200 to utrata mniej więcej jednego pełnego etatu rocznie.</t>
        </is>
      </c>
    </row>
    <row r="35" ht="22" customHeight="1">
      <c r="B35" s="33" t="inlineStr">
        <is>
          <t>Zdarzenia potencjalnie wypadkowe</t>
        </is>
      </c>
    </row>
    <row r="36" ht="18" customHeight="1">
      <c r="B36" s="34" t="inlineStr">
        <is>
          <t>Wzór</t>
        </is>
      </c>
      <c r="C36" s="35" t="inlineStr">
        <is>
          <t>zgłoszenia near miss / zatrudnieni x 1000</t>
        </is>
      </c>
    </row>
    <row r="37" ht="30" customHeight="1">
      <c r="B37" s="36" t="inlineStr">
        <is>
          <t>Co mówi</t>
        </is>
      </c>
      <c r="C37" s="37" t="inlineStr">
        <is>
          <t>Jedyny miernik, który rośnie, gdy jest dobrze. Wysoka liczba zgłoszeń oznacza, że ludzie mówią o zagrożeniach, zanim ktoś ucierpi.</t>
        </is>
      </c>
    </row>
    <row r="38" ht="18" customHeight="1">
      <c r="B38" s="38" t="inlineStr">
        <is>
          <t>Odniesienie</t>
        </is>
      </c>
      <c r="C38" s="39" t="inlineStr">
        <is>
          <t>Brak danych krajowych</t>
        </is>
      </c>
    </row>
    <row r="39" ht="18" customHeight="1">
      <c r="B39" s="40" t="inlineStr">
        <is>
          <t>Kiedy niepokoi</t>
        </is>
      </c>
      <c r="C39" s="41" t="inlineStr">
        <is>
          <t>Spadek do zera zwykle znaczy, że ludzie przestali zgłaszać, a nie że jest bezpiecznie.</t>
        </is>
      </c>
    </row>
    <row r="41" ht="30" customHeight="1">
      <c r="B41" s="42" t="inlineStr">
        <is>
          <t>Źródła: wzory wskaźników za CIOP-PIB i praktyką międzynarodową (LTIFR, TRIR); wartości odniesienia z publikacji GUS Wypadki przy pracy za 2024 r. (dane ostateczne) i 2025 r. (dane wstępne). Materiał ma charakter pomocniczy i nie zastępuje indywidualnej oceny ryzyka.</t>
        </is>
      </c>
    </row>
  </sheetData>
  <mergeCells count="33">
    <mergeCell ref="C25:H25"/>
    <mergeCell ref="C26:H26"/>
    <mergeCell ref="C9:H9"/>
    <mergeCell ref="C31:H31"/>
    <mergeCell ref="C12:H12"/>
    <mergeCell ref="B5:H5"/>
    <mergeCell ref="C21:H21"/>
    <mergeCell ref="C36:H36"/>
    <mergeCell ref="B41:H41"/>
    <mergeCell ref="C27:H27"/>
    <mergeCell ref="B35:H35"/>
    <mergeCell ref="C39:H39"/>
    <mergeCell ref="C8:H8"/>
    <mergeCell ref="C7:H7"/>
    <mergeCell ref="C32:H32"/>
    <mergeCell ref="A3:H3"/>
    <mergeCell ref="C19:H19"/>
    <mergeCell ref="C38:H38"/>
    <mergeCell ref="C13:H13"/>
    <mergeCell ref="C37:H37"/>
    <mergeCell ref="C18:H18"/>
    <mergeCell ref="B11:H11"/>
    <mergeCell ref="A1:H2"/>
    <mergeCell ref="C30:H30"/>
    <mergeCell ref="B23:H23"/>
    <mergeCell ref="C15:H15"/>
    <mergeCell ref="C33:H33"/>
    <mergeCell ref="C6:H6"/>
    <mergeCell ref="C24:H24"/>
    <mergeCell ref="B17:H17"/>
    <mergeCell ref="C14:H14"/>
    <mergeCell ref="B29:H29"/>
    <mergeCell ref="C20:H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Wskaźniki BHP: formatka do liczenia</dc:title>
  <dc:description xmlns:dc="http://purl.org/dc/elements/1.1/">Kalkulator sześciu wskaźników BHP z wykresami, danymi demonstracyjnymi i definicjami.</dc:description>
  <dcterms:created xmlns:dcterms="http://purl.org/dc/terms/" xmlns:xsi="http://www.w3.org/2001/XMLSchema-instance" xsi:type="dcterms:W3CDTF">2026-08-22T11:58:49Z</dcterms:created>
  <dcterms:modified xmlns:dcterms="http://purl.org/dc/terms/" xmlns:xsi="http://www.w3.org/2001/XMLSchema-instance" xsi:type="dcterms:W3CDTF">2026-08-22T11:58:49Z</dcterms:modified>
</cp:coreProperties>
</file>