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kcja" sheetId="1" state="visible" r:id="rId1"/>
    <sheet xmlns:r="http://schemas.openxmlformats.org/officeDocument/2006/relationships" name="Porównanie" sheetId="2" state="visible" r:id="rId2"/>
    <sheet xmlns:r="http://schemas.openxmlformats.org/officeDocument/2006/relationships" name="Dane GUS" sheetId="3" state="visible" r:id="rId3"/>
    <sheet xmlns:r="http://schemas.openxmlformats.org/officeDocument/2006/relationships" name="Wykresy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 ##0"/>
  </numFmts>
  <fonts count="23">
    <font>
      <name val="Calibri"/>
      <family val="2"/>
      <color theme="1"/>
      <sz val="11"/>
      <scheme val="minor"/>
    </font>
    <font>
      <name val="Calibri"/>
      <b val="1"/>
      <color rgb="00FFFFFF"/>
      <sz val="20"/>
    </font>
    <font>
      <name val="Calibri"/>
      <i val="1"/>
      <color rgb="005E6C82"/>
      <sz val="10"/>
    </font>
    <font>
      <name val="Calibri"/>
      <b val="1"/>
      <color rgb="002456D6"/>
      <sz val="12"/>
    </font>
    <font>
      <name val="Calibri"/>
      <sz val="11"/>
    </font>
    <font>
      <name val="Calibri"/>
      <b val="1"/>
      <color rgb="00B45309"/>
      <sz val="12"/>
    </font>
    <font>
      <name val="Calibri"/>
      <b val="1"/>
      <color rgb="002456D6"/>
      <sz val="11"/>
    </font>
    <font>
      <name val="Calibri"/>
      <b val="1"/>
      <color rgb="0015803D"/>
      <sz val="12"/>
    </font>
    <font>
      <name val="Calibri"/>
      <b val="1"/>
      <sz val="11"/>
    </font>
    <font>
      <name val="Calibri"/>
      <color rgb="005E6C82"/>
      <sz val="10"/>
    </font>
    <font>
      <name val="Calibri"/>
      <b val="1"/>
      <color rgb="00B91C1C"/>
      <sz val="12"/>
    </font>
    <font>
      <name val="Calibri"/>
      <b val="1"/>
      <color rgb="000F172A"/>
      <sz val="10"/>
    </font>
    <font>
      <name val="Calibri"/>
      <b val="1"/>
      <color rgb="00FFFFFF"/>
      <sz val="10"/>
    </font>
    <font>
      <name val="Calibri"/>
      <sz val="10"/>
    </font>
    <font>
      <name val="Calibri"/>
      <b val="1"/>
      <sz val="10"/>
    </font>
    <font>
      <name val="Calibri"/>
      <i val="1"/>
      <color rgb="005E6C82"/>
      <sz val="9"/>
    </font>
    <font>
      <name val="Calibri"/>
      <color rgb="00B45309"/>
      <sz val="11"/>
    </font>
    <font>
      <name val="Calibri"/>
      <b val="1"/>
      <color rgb="00B45309"/>
      <sz val="11"/>
    </font>
    <font>
      <name val="Calibri"/>
      <b val="1"/>
      <color rgb="00FFFFFF"/>
      <sz val="12"/>
    </font>
    <font>
      <name val="Calibri"/>
      <b val="1"/>
      <color rgb="00B45309"/>
      <sz val="10"/>
    </font>
    <font>
      <name val="Calibri"/>
      <b val="1"/>
      <color rgb="002456D6"/>
      <sz val="10"/>
    </font>
    <font>
      <name val="Calibri"/>
      <color rgb="007C2D12"/>
      <sz val="10"/>
    </font>
    <font>
      <name val="Calibri"/>
      <color rgb="001B44AF"/>
      <sz val="10"/>
    </font>
  </fonts>
  <fills count="9">
    <fill>
      <patternFill/>
    </fill>
    <fill>
      <patternFill patternType="gray125"/>
    </fill>
    <fill>
      <patternFill patternType="solid">
        <fgColor rgb="000F172A"/>
      </patternFill>
    </fill>
    <fill>
      <patternFill patternType="solid">
        <fgColor rgb="00E8EFFC"/>
      </patternFill>
    </fill>
    <fill>
      <patternFill patternType="solid">
        <fgColor rgb="00FFF6E7"/>
      </patternFill>
    </fill>
    <fill>
      <patternFill patternType="solid">
        <fgColor rgb="00E9F7EE"/>
      </patternFill>
    </fill>
    <fill>
      <patternFill patternType="solid">
        <fgColor rgb="00FEE2E2"/>
      </patternFill>
    </fill>
    <fill>
      <patternFill patternType="solid">
        <fgColor rgb="002456D6"/>
      </patternFill>
    </fill>
    <fill>
      <patternFill patternType="solid">
        <fgColor rgb="00F1F5F9"/>
      </patternFill>
    </fill>
  </fills>
  <borders count="2">
    <border>
      <left/>
      <right/>
      <top/>
      <bottom/>
      <diagonal/>
    </border>
    <border>
      <left style="thin">
        <color rgb="00D3DCE8"/>
      </left>
      <right style="thin">
        <color rgb="00D3DCE8"/>
      </right>
      <top style="thin">
        <color rgb="00D3DCE8"/>
      </top>
      <bottom style="thin">
        <color rgb="00D3DCE8"/>
      </bottom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2" fillId="0" borderId="0" applyAlignment="1" pivotButton="0" quotePrefix="0" xfId="0">
      <alignment vertical="center" indent="1"/>
    </xf>
    <xf numFmtId="0" fontId="3" fillId="3" borderId="0" applyAlignment="1" pivotButton="0" quotePrefix="0" xfId="0">
      <alignment vertical="center" indent="1"/>
    </xf>
    <xf numFmtId="0" fontId="4" fillId="0" borderId="0" applyAlignment="1" pivotButton="0" quotePrefix="0" xfId="0">
      <alignment vertical="center" wrapText="1" indent="1"/>
    </xf>
    <xf numFmtId="0" fontId="5" fillId="4" borderId="0" applyAlignment="1" pivotButton="0" quotePrefix="0" xfId="0">
      <alignment vertical="center" indent="1"/>
    </xf>
    <xf numFmtId="0" fontId="6" fillId="0" borderId="0" pivotButton="0" quotePrefix="0" xfId="0"/>
    <xf numFmtId="0" fontId="7" fillId="5" borderId="0" applyAlignment="1" pivotButton="0" quotePrefix="0" xfId="0">
      <alignment vertical="center" indent="1"/>
    </xf>
    <xf numFmtId="0" fontId="8" fillId="0" borderId="0" pivotButton="0" quotePrefix="0" xfId="0"/>
    <xf numFmtId="0" fontId="9" fillId="0" borderId="0" applyAlignment="1" pivotButton="0" quotePrefix="0" xfId="0">
      <alignment vertical="center" wrapText="1" indent="1"/>
    </xf>
    <xf numFmtId="0" fontId="10" fillId="6" borderId="0" applyAlignment="1" pivotButton="0" quotePrefix="0" xfId="0">
      <alignment vertical="center" indent="1"/>
    </xf>
    <xf numFmtId="0" fontId="11" fillId="0" borderId="0" applyAlignment="1" pivotButton="0" quotePrefix="0" xfId="0">
      <alignment vertical="center" wrapText="1" indent="1"/>
    </xf>
    <xf numFmtId="0" fontId="16" fillId="4" borderId="1" applyAlignment="1" pivotButton="0" quotePrefix="0" xfId="0">
      <alignment vertical="center" wrapText="1" indent="1"/>
    </xf>
    <xf numFmtId="0" fontId="17" fillId="4" borderId="1" applyAlignment="1" pivotButton="0" quotePrefix="0" xfId="0">
      <alignment vertical="center" wrapText="1" indent="1"/>
    </xf>
    <xf numFmtId="0" fontId="9" fillId="0" borderId="0" applyAlignment="1" pivotButton="0" quotePrefix="0" xfId="0">
      <alignment horizontal="right"/>
    </xf>
    <xf numFmtId="2" fontId="0" fillId="4" borderId="1" applyAlignment="1" pivotButton="0" quotePrefix="0" xfId="0">
      <alignment horizontal="center"/>
    </xf>
    <xf numFmtId="2" fontId="18" fillId="7" borderId="1" applyAlignment="1" pivotButton="0" quotePrefix="0" xfId="0">
      <alignment horizontal="center"/>
    </xf>
    <xf numFmtId="0" fontId="15" fillId="0" borderId="0" applyAlignment="1" pivotButton="0" quotePrefix="0" xfId="0">
      <alignment vertical="center" wrapText="1" indent="1"/>
    </xf>
    <xf numFmtId="0" fontId="12" fillId="2" borderId="1" applyAlignment="1" pivotButton="0" quotePrefix="0" xfId="0">
      <alignment horizontal="center" vertical="center" wrapText="1"/>
    </xf>
    <xf numFmtId="0" fontId="19" fillId="4" borderId="1" applyAlignment="1" pivotButton="0" quotePrefix="0" xfId="0">
      <alignment horizontal="center" vertical="center" wrapText="1"/>
    </xf>
    <xf numFmtId="0" fontId="20" fillId="3" borderId="1" applyAlignment="1" pivotButton="0" quotePrefix="0" xfId="0">
      <alignment horizontal="center" vertical="center" wrapText="1"/>
    </xf>
    <xf numFmtId="0" fontId="14" fillId="8" borderId="1" applyAlignment="1" pivotButton="0" quotePrefix="0" xfId="0">
      <alignment horizontal="center"/>
    </xf>
    <xf numFmtId="164" fontId="21" fillId="4" borderId="1" applyAlignment="1" pivotButton="0" quotePrefix="0" xfId="0">
      <alignment horizontal="center"/>
    </xf>
    <xf numFmtId="2" fontId="22" fillId="3" borderId="1" applyAlignment="1" pivotButton="0" quotePrefix="0" xfId="0">
      <alignment horizontal="center"/>
    </xf>
    <xf numFmtId="0" fontId="22" fillId="3" borderId="1" applyAlignment="1" pivotButton="0" quotePrefix="0" xfId="0">
      <alignment horizontal="left" indent="1"/>
    </xf>
    <xf numFmtId="0" fontId="12" fillId="7" borderId="1" applyAlignment="1" pivotButton="0" quotePrefix="0" xfId="0">
      <alignment horizontal="center"/>
    </xf>
    <xf numFmtId="1" fontId="13" fillId="0" borderId="1" applyAlignment="1" pivotButton="0" quotePrefix="0" xfId="0">
      <alignment horizontal="center"/>
    </xf>
    <xf numFmtId="2" fontId="13" fillId="0" borderId="1" applyAlignment="1" pivotButton="0" quotePrefix="0" xfId="0">
      <alignment horizontal="center"/>
    </xf>
    <xf numFmtId="164" fontId="13" fillId="0" borderId="1" applyAlignment="1" pivotButton="0" quotePrefix="0" xfId="0">
      <alignment horizontal="center"/>
    </xf>
    <xf numFmtId="0" fontId="13" fillId="0" borderId="1" applyAlignment="1" pivotButton="0" quotePrefix="0" xfId="0">
      <alignment indent="1"/>
    </xf>
    <xf numFmtId="0" fontId="14" fillId="3" borderId="1" applyAlignment="1" pivotButton="0" quotePrefix="0" xfId="0">
      <alignment indent="1"/>
    </xf>
    <xf numFmtId="2" fontId="14" fillId="3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0" fontId="14" fillId="0" borderId="0" applyAlignment="1" pivotButton="0" quotePrefix="0" xfId="0">
      <alignment indent="1"/>
    </xf>
    <xf numFmtId="0" fontId="9" fillId="0" borderId="0" applyAlignment="1" pivotButton="0" quotePrefix="0" xfId="0">
      <alignment indent="1"/>
    </xf>
  </cellXfs>
  <cellStyles count="1">
    <cellStyle name="Normal" xfId="0" builtinId="0" hidden="0"/>
  </cellStyles>
  <dxfs count="4">
    <dxf>
      <font>
        <b val="1"/>
        <color rgb="0015803D"/>
      </font>
      <fill>
        <patternFill patternType="solid">
          <bgColor rgb="00E9F7EE"/>
        </patternFill>
      </fill>
    </dxf>
    <dxf>
      <font>
        <color rgb="0015803D"/>
      </font>
      <fill>
        <patternFill patternType="solid">
          <bgColor rgb="00E9F7EE"/>
        </patternFill>
      </fill>
    </dxf>
    <dxf>
      <font>
        <b val="1"/>
        <color rgb="0092400E"/>
      </font>
      <fill>
        <patternFill patternType="solid">
          <bgColor rgb="00FEF3C7"/>
        </patternFill>
      </fill>
    </dxf>
    <dxf>
      <font>
        <b val="1"/>
        <color rgb="00B91C1C"/>
      </font>
      <fill>
        <patternFill patternType="solid">
          <b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Twój wskaźnik na tle Polski</a:t>
            </a:r>
          </a:p>
        </rich>
      </tx>
    </title>
    <plotArea>
      <lineChart>
        <grouping val="standard"/>
        <ser>
          <idx val="0"/>
          <order val="0"/>
          <tx>
            <v>Twoja firma</v>
          </tx>
          <spPr>
            <a:ln xmlns:a="http://schemas.openxmlformats.org/drawingml/2006/main" w="26000">
              <a:solidFill>
                <a:srgbClr val="B45309"/>
              </a:solidFill>
              <a:prstDash val="solid"/>
            </a:ln>
          </spPr>
          <marker>
            <symbol val="circle"/>
            <size val="7"/>
            <spPr>
              <a:solidFill xmlns:a="http://schemas.openxmlformats.org/drawingml/2006/main">
                <a:srgbClr val="B45309"/>
              </a:solidFill>
              <a:ln xmlns:a="http://schemas.openxmlformats.org/drawingml/2006/main">
                <a:solidFill>
                  <a:srgbClr val="B45309"/>
                </a:solidFill>
                <a:prstDash val="solid"/>
              </a:ln>
            </spPr>
          </marker>
          <cat>
            <numRef>
              <f>'Porównanie'!$B$10:$B$16</f>
            </numRef>
          </cat>
          <val>
            <numRef>
              <f>'Porównanie'!$E$10:$E$16</f>
            </numRef>
          </val>
          <smooth val="0"/>
        </ser>
        <ser>
          <idx val="1"/>
          <order val="1"/>
          <tx>
            <v>Polska, ogółem</v>
          </tx>
          <spPr>
            <a:ln xmlns:a="http://schemas.openxmlformats.org/drawingml/2006/main" w="26000">
              <a:solidFill>
                <a:srgbClr val="2456D6"/>
              </a:solidFill>
              <a:prstDash val="solid"/>
            </a:ln>
          </spPr>
          <marker>
            <symbol val="circle"/>
            <size val="7"/>
            <spPr>
              <a:solidFill xmlns:a="http://schemas.openxmlformats.org/drawingml/2006/main">
                <a:srgbClr val="2456D6"/>
              </a:solidFill>
              <a:ln xmlns:a="http://schemas.openxmlformats.org/drawingml/2006/main">
                <a:solidFill>
                  <a:srgbClr val="2456D6"/>
                </a:solidFill>
                <a:prstDash val="solid"/>
              </a:ln>
            </spPr>
          </marker>
          <cat>
            <numRef>
              <f>'Porównanie'!$B$10:$B$16</f>
            </numRef>
          </cat>
          <val>
            <numRef>
              <f>'Porównanie'!$F$10:$F$16</f>
            </numRef>
          </val>
          <smooth val="0"/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Rok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Poszkodowani na 1000 pracujących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Wskaźnik według sekcji PKD w 2025 r.</a:t>
            </a:r>
          </a:p>
        </rich>
      </tx>
    </title>
    <plotArea>
      <barChart>
        <barDir val="bar"/>
        <grouping val="clustered"/>
        <ser>
          <idx val="0"/>
          <order val="0"/>
          <tx>
            <v>Poszkodowani na 1000 pracujących</v>
          </tx>
          <spPr>
            <a:solidFill xmlns:a="http://schemas.openxmlformats.org/drawingml/2006/main">
              <a:srgbClr val="2456D6"/>
            </a:solidFill>
            <a:ln xmlns:a="http://schemas.openxmlformats.org/drawingml/2006/main">
              <a:prstDash val="solid"/>
            </a:ln>
          </spPr>
          <cat>
            <numRef>
              <f>'Dane GUS'!$B$17:$B$24</f>
            </numRef>
          </cat>
          <val>
            <numRef>
              <f>'Dane GUS'!$C$17:$C$24</f>
            </numRef>
          </val>
        </ser>
        <dLbls>
          <showVal val="1"/>
        </dLbls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Poszkodowani na 1000 pracujących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charts/chart3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Poszkodowani śmiertelnie w budownictwie</a:t>
            </a:r>
          </a:p>
        </rich>
      </tx>
    </title>
    <plotArea>
      <barChart>
        <barDir val="col"/>
        <grouping val="clustered"/>
        <ser>
          <idx val="0"/>
          <order val="0"/>
          <tx>
            <v>Poszkodowani śmiertelnie, budownictwo</v>
          </tx>
          <spPr>
            <a:solidFill xmlns:a="http://schemas.openxmlformats.org/drawingml/2006/main">
              <a:srgbClr val="B91C1C"/>
            </a:solidFill>
            <a:ln xmlns:a="http://schemas.openxmlformats.org/drawingml/2006/main">
              <a:prstDash val="solid"/>
            </a:ln>
          </spPr>
          <cat>
            <numRef>
              <f>'Dane GUS'!$B$29:$B$34</f>
            </numRef>
          </cat>
          <val>
            <numRef>
              <f>'Dane GUS'!$C$29:$C$34</f>
            </numRef>
          </val>
        </ser>
        <dLbls>
          <showVal val="1"/>
        </dLbls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Rok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Liczba osób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1</col>
      <colOff>0</colOff>
      <row>4</row>
      <rowOff>0</rowOff>
    </from>
    <ext cx="648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1</col>
      <colOff>0</colOff>
      <row>24</row>
      <rowOff>0</rowOff>
    </from>
    <ext cx="648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</col>
      <colOff>0</colOff>
      <row>46</row>
      <rowOff>0</rowOff>
    </from>
    <ext cx="648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F172A"/>
    <outlinePr summaryBelow="1" summaryRight="1"/>
    <pageSetUpPr/>
  </sheetPr>
  <dimension ref="A1:H29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8" customWidth="1" min="2" max="2"/>
    <col width="20" customWidth="1" min="3" max="3"/>
    <col width="18" customWidth="1" min="4" max="4"/>
    <col width="18" customWidth="1" min="5" max="5"/>
    <col width="18" customWidth="1" min="6" max="6"/>
    <col width="18" customWidth="1" min="7" max="7"/>
    <col width="14" customWidth="1" min="8" max="8"/>
  </cols>
  <sheetData>
    <row r="1" ht="26" customHeight="1">
      <c r="A1" s="1" t="inlineStr">
        <is>
          <t xml:space="preserve">  Wypadkowość: porównaj swoją firmę z danymi GUS</t>
        </is>
      </c>
    </row>
    <row r="2" ht="16" customHeight="1"/>
    <row r="3" ht="20" customHeight="1">
      <c r="A3" s="2" t="inlineStr">
        <is>
          <t xml:space="preserve">  NEW PROJECT Andrzej Brzeziński  |  https://newproject360.pl/procedura-powypadkowa-ab/  |  wersja 1.1  |  aktualizacja 22 sierpnia 2026 r.  |  stan danych na dzień 19 sierpnia 2026 r.</t>
        </is>
      </c>
    </row>
    <row r="5" ht="22" customHeight="1">
      <c r="A5" s="3" t="inlineStr">
        <is>
          <t>Po co to jest</t>
        </is>
      </c>
    </row>
    <row r="6" ht="18" customHeight="1">
      <c r="B6" s="4" t="inlineStr">
        <is>
          <t>Wskaźnik wypadkowości sam w sobie nic nie mówi. Znaczenie ma dopiero to, gdzie wypadasz na tle swojej branży.</t>
        </is>
      </c>
    </row>
    <row r="7" ht="18" customHeight="1">
      <c r="B7" s="4" t="inlineStr">
        <is>
          <t>Średnia krajowa wynosi 4,85, ale w przetwórstwie przemysłowym punktem odniesienia jest 7,70, a w górnictwie 15,94.</t>
        </is>
      </c>
    </row>
    <row r="8" ht="18" customHeight="1">
      <c r="B8" s="4" t="inlineStr">
        <is>
          <t>Ten skoroszyt liczy Twój wskaźnik, porównuje go z wybraną sekcją PKD i ze średnią krajową oraz pokazuje Twój trend na tle Polski.</t>
        </is>
      </c>
    </row>
    <row r="10" ht="22" customHeight="1">
      <c r="A10" s="5" t="inlineStr">
        <is>
          <t>Jak korzystać</t>
        </is>
      </c>
    </row>
    <row r="11" ht="17" customHeight="1">
      <c r="B11" s="6" t="inlineStr">
        <is>
          <t>1.</t>
        </is>
      </c>
      <c r="C11" s="4" t="inlineStr">
        <is>
          <t>Przejdź do arkusza Porównanie.</t>
        </is>
      </c>
    </row>
    <row r="12" ht="17" customHeight="1">
      <c r="B12" s="6" t="inlineStr">
        <is>
          <t>2.</t>
        </is>
      </c>
      <c r="C12" s="4" t="inlineStr">
        <is>
          <t>Wpisz nazwę firmy oraz swoje dane za kolejne lata: średnie zatrudnienie i liczbę poszkodowanych.</t>
        </is>
      </c>
    </row>
    <row r="13" ht="17" customHeight="1">
      <c r="B13" s="6" t="inlineStr">
        <is>
          <t>3.</t>
        </is>
      </c>
      <c r="C13" s="4" t="inlineStr">
        <is>
          <t>Z listy rozwijanej wybierz swoją sekcję PKD.</t>
        </is>
      </c>
    </row>
    <row r="14" ht="17" customHeight="1">
      <c r="B14" s="6" t="inlineStr">
        <is>
          <t>4.</t>
        </is>
      </c>
      <c r="C14" s="4" t="inlineStr">
        <is>
          <t>Jeżeli Twojej sekcji nie ma na liście, wybierz ostatnią pozycję i wpisz wartość dla swojej branży w polu obok.</t>
        </is>
      </c>
    </row>
    <row r="15" ht="17" customHeight="1">
      <c r="B15" s="6" t="inlineStr">
        <is>
          <t>5.</t>
        </is>
      </c>
      <c r="C15" s="4" t="inlineStr">
        <is>
          <t>Odczytaj ocenę: kolumna porównania powie, czy jesteś poniżej, czy powyżej poziomu branży.</t>
        </is>
      </c>
    </row>
    <row r="16" ht="17" customHeight="1">
      <c r="B16" s="6" t="inlineStr">
        <is>
          <t>6.</t>
        </is>
      </c>
      <c r="C16" s="4" t="inlineStr">
        <is>
          <t>Arkusz Wykresy pokaże Twój trend na tle krajowego.</t>
        </is>
      </c>
    </row>
    <row r="18" ht="22" customHeight="1">
      <c r="A18" s="7" t="inlineStr">
        <is>
          <t>Skąd wziąć swoje liczby</t>
        </is>
      </c>
    </row>
    <row r="19" ht="17" customHeight="1">
      <c r="B19" s="8" t="inlineStr">
        <is>
          <t>Średnie zatrudnienie</t>
        </is>
      </c>
      <c r="C19" s="9" t="inlineStr">
        <is>
          <t>Przeciętna liczba pracujących w roku, tak jak podajesz ją w sprawozdaniach. To mianownik wskaźnika.</t>
        </is>
      </c>
    </row>
    <row r="20" ht="17" customHeight="1">
      <c r="B20" s="8" t="inlineStr">
        <is>
          <t>Poszkodowani</t>
        </is>
      </c>
      <c r="C20" s="9" t="inlineStr">
        <is>
          <t>Liczba osób poszkodowanych w wypadkach przy pracy w danym roku, z protokołów powypadkowych i rejestru wypadków.</t>
        </is>
      </c>
    </row>
    <row r="21" ht="17" customHeight="1">
      <c r="B21" s="8" t="inlineStr">
        <is>
          <t>Sekcja PKD</t>
        </is>
      </c>
      <c r="C21" s="9" t="inlineStr">
        <is>
          <t>Ta, w której faktycznie prowadzisz działalność. Przy działalności mieszanej wybierz sekcję przeważającą.</t>
        </is>
      </c>
    </row>
    <row r="23" ht="22" customHeight="1">
      <c r="A23" s="10" t="inlineStr">
        <is>
          <t>Ograniczenia, o których trzeba wiedzieć</t>
        </is>
      </c>
    </row>
    <row r="24" ht="30" customHeight="1">
      <c r="B24" s="9" t="inlineStr">
        <is>
          <t>Lista sekcji PKD w tym pliku obejmuje osiem wartości pokazanych na stronie: cztery najwyższe, trzy najniższe i średnią krajową. Pełną tabelę wszystkich sekcji publikuje GUS, a wartość dla dowolnej innej branży można wpisać ręcznie.</t>
        </is>
      </c>
    </row>
    <row r="25" ht="30" customHeight="1">
      <c r="B25" s="9" t="inlineStr">
        <is>
          <t>Dane GUS za 2025 r. są wstępne. Dane wstępne zaniżają zwłaszcza liczbę wypadków śmiertelnych: za 2024 r. GUS podawał wstępnie 0,2 tys. ofiar, a ostatecznie 250.</t>
        </is>
      </c>
    </row>
    <row r="26" ht="30" customHeight="1">
      <c r="B26" s="9" t="inlineStr">
        <is>
          <t>PIP liczy inaczej niż GUS, bo uwzględnia zdarzenia zgłoszone inspekcji, w tym wśród osób niebędących pracownikami. Nie porównuj wartości z obu źródeł ze sobą.</t>
        </is>
      </c>
    </row>
    <row r="27" ht="30" customHeight="1">
      <c r="B27" s="9" t="inlineStr">
        <is>
          <t>Jeden rok to za mało. Wskaźnik przy małej firmie skacze, bo jeden wypadek potrafi go podwoić. Patrz na kilka lat.</t>
        </is>
      </c>
    </row>
    <row r="29">
      <c r="B29" s="11" t="inlineStr">
        <is>
          <t>Kontakt: NEW PROJECT Andrzej Brzeziński, ul. Adama Mickiewicza 4/8, 19-300 Ełk, tel. 663-990-900, office@newproject360.pl</t>
        </is>
      </c>
    </row>
  </sheetData>
  <mergeCells count="23">
    <mergeCell ref="C16:H16"/>
    <mergeCell ref="B6:H6"/>
    <mergeCell ref="B24:H24"/>
    <mergeCell ref="C12:H12"/>
    <mergeCell ref="C21:H21"/>
    <mergeCell ref="C11:H11"/>
    <mergeCell ref="B26:H26"/>
    <mergeCell ref="B7:H7"/>
    <mergeCell ref="B25:H25"/>
    <mergeCell ref="A18:H18"/>
    <mergeCell ref="A3:H3"/>
    <mergeCell ref="C19:H19"/>
    <mergeCell ref="B27:H27"/>
    <mergeCell ref="C13:H13"/>
    <mergeCell ref="A5:H5"/>
    <mergeCell ref="A23:H23"/>
    <mergeCell ref="A1:H2"/>
    <mergeCell ref="C15:H15"/>
    <mergeCell ref="B8:H8"/>
    <mergeCell ref="C14:H14"/>
    <mergeCell ref="A10:H10"/>
    <mergeCell ref="B29:H29"/>
    <mergeCell ref="C20:H20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F59E0B"/>
    <outlinePr summaryBelow="1" summaryRight="1"/>
    <pageSetUpPr/>
  </sheetPr>
  <dimension ref="A1:H23"/>
  <sheetViews>
    <sheetView showGridLines="0" workbookViewId="0">
      <pane xSplit="2" ySplit="9" topLeftCell="C10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" customWidth="1" min="1" max="1"/>
    <col width="10" customWidth="1" min="2" max="2"/>
    <col width="18" customWidth="1" min="3" max="3"/>
    <col width="16" customWidth="1" min="4" max="4"/>
    <col width="16" customWidth="1" min="5" max="5"/>
    <col width="16" customWidth="1" min="6" max="6"/>
    <col width="20" customWidth="1" min="7" max="7"/>
    <col width="30" customWidth="1" min="8" max="8"/>
    <col width="6" customWidth="1" min="9" max="9"/>
  </cols>
  <sheetData>
    <row r="1" ht="26" customHeight="1">
      <c r="A1" s="1" t="inlineStr">
        <is>
          <t xml:space="preserve">  Porównanie z danymi GUS</t>
        </is>
      </c>
    </row>
    <row r="2" ht="16" customHeight="1"/>
    <row r="3" ht="20" customHeight="1">
      <c r="A3" s="2" t="inlineStr">
        <is>
          <t xml:space="preserve">  Pola piaskowe wypełniasz, pola błękitne liczą się same.</t>
        </is>
      </c>
    </row>
    <row r="5">
      <c r="B5" s="8" t="inlineStr">
        <is>
          <t>Firma:</t>
        </is>
      </c>
      <c r="C5" s="12" t="inlineStr">
        <is>
          <t>Przykładowa Firma Sp. z o.o.</t>
        </is>
      </c>
    </row>
    <row r="6">
      <c r="B6" s="8" t="inlineStr">
        <is>
          <t>Sekcja PKD:</t>
        </is>
      </c>
      <c r="C6" s="13" t="inlineStr">
        <is>
          <t>Przetwórstwo przemysłowe</t>
        </is>
      </c>
      <c r="F6" s="14" t="inlineStr">
        <is>
          <t>Wartość dla innej sekcji:</t>
        </is>
      </c>
      <c r="G6" s="15" t="n"/>
    </row>
    <row r="7">
      <c r="B7" s="8" t="inlineStr">
        <is>
          <t>Poziom branży:</t>
        </is>
      </c>
      <c r="C7" s="16">
        <f>IFERROR(IF(ISNUMBER(VLOOKUP($C$6,'Dane GUS'!$B$17:$C$25,2,FALSE)),VLOOKUP($C$6,'Dane GUS'!$B$17:$C$25,2,FALSE),$G$6),$G$6)</f>
        <v/>
      </c>
      <c r="D7" s="17" t="inlineStr">
        <is>
          <t>Wartość podstawiana z arkusza Dane GUS. Po wybraniu pozycji o wpisywaniu ręcznym brana jest liczba z pola obok.</t>
        </is>
      </c>
    </row>
    <row r="9" ht="34" customHeight="1">
      <c r="B9" s="18" t="inlineStr">
        <is>
          <t>Rok</t>
        </is>
      </c>
      <c r="C9" s="19" t="inlineStr">
        <is>
          <t>Średnie
zatrudnienie</t>
        </is>
      </c>
      <c r="D9" s="19" t="inlineStr">
        <is>
          <t>Poszko-
dowani</t>
        </is>
      </c>
      <c r="E9" s="20" t="inlineStr">
        <is>
          <t>Twój
wskaźnik</t>
        </is>
      </c>
      <c r="F9" s="20" t="inlineStr">
        <is>
          <t>Polska</t>
        </is>
      </c>
      <c r="G9" s="20" t="inlineStr">
        <is>
          <t>Twoja
branża</t>
        </is>
      </c>
      <c r="H9" s="20" t="inlineStr">
        <is>
          <t>Ocena wobec branży</t>
        </is>
      </c>
    </row>
    <row r="10">
      <c r="B10" s="21" t="n">
        <v>2019</v>
      </c>
      <c r="C10" s="22" t="n">
        <v>560</v>
      </c>
      <c r="D10" s="22" t="n">
        <v>7</v>
      </c>
      <c r="E10" s="23">
        <f>IFERROR(D10/C10*1000,"")</f>
        <v/>
      </c>
      <c r="F10" s="23">
        <f>'Dane GUS'!C7</f>
        <v/>
      </c>
      <c r="G10" s="23">
        <f>$C$7</f>
        <v/>
      </c>
      <c r="H10" s="24">
        <f>IF(E10="","",IF(E10&lt;=G10*0.75,"wyraźnie poniżej branży",IF(E10&lt;=G10,"poniżej poziomu branży",IF(E10&lt;=G10*1.25,"powyżej poziomu branży","wyraźnie powyżej branży"))))</f>
        <v/>
      </c>
    </row>
    <row r="11">
      <c r="B11" s="21" t="n">
        <v>2020</v>
      </c>
      <c r="C11" s="22" t="n">
        <v>540</v>
      </c>
      <c r="D11" s="22" t="n">
        <v>5</v>
      </c>
      <c r="E11" s="23">
        <f>IFERROR(D11/C11*1000,"")</f>
        <v/>
      </c>
      <c r="F11" s="23">
        <f>'Dane GUS'!C8</f>
        <v/>
      </c>
      <c r="G11" s="23">
        <f>$C$7</f>
        <v/>
      </c>
      <c r="H11" s="24">
        <f>IF(E11="","",IF(E11&lt;=G11*0.75,"wyraźnie poniżej branży",IF(E11&lt;=G11,"poniżej poziomu branży",IF(E11&lt;=G11*1.25,"powyżej poziomu branży","wyraźnie powyżej branży"))))</f>
        <v/>
      </c>
    </row>
    <row r="12">
      <c r="B12" s="21" t="n">
        <v>2021</v>
      </c>
      <c r="C12" s="22" t="n">
        <v>575</v>
      </c>
      <c r="D12" s="22" t="n">
        <v>5</v>
      </c>
      <c r="E12" s="23">
        <f>IFERROR(D12/C12*1000,"")</f>
        <v/>
      </c>
      <c r="F12" s="23">
        <f>'Dane GUS'!C9</f>
        <v/>
      </c>
      <c r="G12" s="23">
        <f>$C$7</f>
        <v/>
      </c>
      <c r="H12" s="24">
        <f>IF(E12="","",IF(E12&lt;=G12*0.75,"wyraźnie poniżej branży",IF(E12&lt;=G12,"poniżej poziomu branży",IF(E12&lt;=G12*1.25,"powyżej poziomu branży","wyraźnie powyżej branży"))))</f>
        <v/>
      </c>
    </row>
    <row r="13">
      <c r="B13" s="21" t="n">
        <v>2022</v>
      </c>
      <c r="C13" s="22" t="n">
        <v>590</v>
      </c>
      <c r="D13" s="22" t="n">
        <v>5</v>
      </c>
      <c r="E13" s="23">
        <f>IFERROR(D13/C13*1000,"")</f>
        <v/>
      </c>
      <c r="F13" s="23">
        <f>'Dane GUS'!C10</f>
        <v/>
      </c>
      <c r="G13" s="23">
        <f>$C$7</f>
        <v/>
      </c>
      <c r="H13" s="24">
        <f>IF(E13="","",IF(E13&lt;=G13*0.75,"wyraźnie poniżej branży",IF(E13&lt;=G13,"poniżej poziomu branży",IF(E13&lt;=G13*1.25,"powyżej poziomu branży","wyraźnie powyżej branży"))))</f>
        <v/>
      </c>
    </row>
    <row r="14">
      <c r="B14" s="21" t="n">
        <v>2023</v>
      </c>
      <c r="C14" s="22" t="n">
        <v>605</v>
      </c>
      <c r="D14" s="22" t="n">
        <v>4</v>
      </c>
      <c r="E14" s="23">
        <f>IFERROR(D14/C14*1000,"")</f>
        <v/>
      </c>
      <c r="F14" s="23">
        <f>'Dane GUS'!C11</f>
        <v/>
      </c>
      <c r="G14" s="23">
        <f>$C$7</f>
        <v/>
      </c>
      <c r="H14" s="24">
        <f>IF(E14="","",IF(E14&lt;=G14*0.75,"wyraźnie poniżej branży",IF(E14&lt;=G14,"poniżej poziomu branży",IF(E14&lt;=G14*1.25,"powyżej poziomu branży","wyraźnie powyżej branży"))))</f>
        <v/>
      </c>
    </row>
    <row r="15">
      <c r="B15" s="21" t="n">
        <v>2024</v>
      </c>
      <c r="C15" s="22" t="n">
        <v>612</v>
      </c>
      <c r="D15" s="22" t="n">
        <v>4</v>
      </c>
      <c r="E15" s="23">
        <f>IFERROR(D15/C15*1000,"")</f>
        <v/>
      </c>
      <c r="F15" s="23">
        <f>'Dane GUS'!C12</f>
        <v/>
      </c>
      <c r="G15" s="23">
        <f>$C$7</f>
        <v/>
      </c>
      <c r="H15" s="24">
        <f>IF(E15="","",IF(E15&lt;=G15*0.75,"wyraźnie poniżej branży",IF(E15&lt;=G15,"poniżej poziomu branży",IF(E15&lt;=G15*1.25,"powyżej poziomu branży","wyraźnie powyżej branży"))))</f>
        <v/>
      </c>
    </row>
    <row r="16">
      <c r="B16" s="21" t="n">
        <v>2025</v>
      </c>
      <c r="C16" s="22" t="n">
        <v>620</v>
      </c>
      <c r="D16" s="22" t="n">
        <v>3</v>
      </c>
      <c r="E16" s="23">
        <f>IFERROR(D16/C16*1000,"")</f>
        <v/>
      </c>
      <c r="F16" s="23">
        <f>'Dane GUS'!C13</f>
        <v/>
      </c>
      <c r="G16" s="23">
        <f>$C$7</f>
        <v/>
      </c>
      <c r="H16" s="24">
        <f>IF(E16="","",IF(E16&lt;=G16*0.75,"wyraźnie poniżej branży",IF(E16&lt;=G16,"poniżej poziomu branży",IF(E16&lt;=G16*1.25,"powyżej poziomu branży","wyraźnie powyżej branży"))))</f>
        <v/>
      </c>
    </row>
    <row r="18" ht="22" customHeight="1">
      <c r="A18" s="5" t="inlineStr">
        <is>
          <t>Jak to czytać</t>
        </is>
      </c>
    </row>
    <row r="19" ht="26" customHeight="1">
      <c r="B19" s="9" t="inlineStr">
        <is>
          <t>Kolumna Polska to wskaźnik krajowy w danym roku, a kolumna Twoja branża to poziom wybranej sekcji PKD w 2025 r.</t>
        </is>
      </c>
    </row>
    <row r="20" ht="26" customHeight="1">
      <c r="B20" s="9" t="inlineStr">
        <is>
          <t>Ocena porównuje Twój wskaźnik z poziomem branży: do 75 proc. tego poziomu to wynik wyraźnie lepszy, powyżej 125 proc. wyraźnie gorszy.</t>
        </is>
      </c>
    </row>
    <row r="21" ht="26" customHeight="1">
      <c r="B21" s="9" t="inlineStr">
        <is>
          <t>Progi 75 i 125 proc. to umowna konwencja tego arkusza, a nie wartości z przepisu, normy ani publikacji GUS. Służą do szybkiego odczytu, nie do oceny formalnej.</t>
        </is>
      </c>
    </row>
    <row r="22" ht="26" customHeight="1">
      <c r="B22" s="9" t="inlineStr">
        <is>
          <t>Poziom branży jest wartością z jednego roku, więc przy porównaniach za lata wcześniejsze traktuj go jako punkt orientacyjny, a nie wzorzec dla każdego roku.</t>
        </is>
      </c>
    </row>
    <row r="23" ht="26" customHeight="1">
      <c r="B23" s="9" t="inlineStr">
        <is>
          <t>Przy zatrudnieniu poniżej mniej więcej dwustu osób jeden wypadek zmienia wskaźnik skokowo. Wtedy patrz na kilkuletni trend, a nie na pojedynczy rok.</t>
        </is>
      </c>
    </row>
  </sheetData>
  <mergeCells count="11">
    <mergeCell ref="A18:H18"/>
    <mergeCell ref="B22:H22"/>
    <mergeCell ref="D7:H7"/>
    <mergeCell ref="A3:H3"/>
    <mergeCell ref="C5:E5"/>
    <mergeCell ref="B21:H21"/>
    <mergeCell ref="A1:H2"/>
    <mergeCell ref="B19:H19"/>
    <mergeCell ref="B20:H20"/>
    <mergeCell ref="C6:E6"/>
    <mergeCell ref="B23:H23"/>
  </mergeCells>
  <conditionalFormatting sqref="H10:H16">
    <cfRule type="cellIs" priority="1" operator="equal" dxfId="0">
      <formula>"wyraźnie poniżej branży"</formula>
    </cfRule>
    <cfRule type="cellIs" priority="2" operator="equal" dxfId="1">
      <formula>"poniżej poziomu branży"</formula>
    </cfRule>
    <cfRule type="cellIs" priority="3" operator="equal" dxfId="2">
      <formula>"powyżej poziomu branży"</formula>
    </cfRule>
    <cfRule type="cellIs" priority="4" operator="equal" dxfId="3">
      <formula>"wyraźnie powyżej branży"</formula>
    </cfRule>
  </conditionalFormatting>
  <dataValidations count="2">
    <dataValidation sqref="C6" showDropDown="0" showInputMessage="0" showErrorMessage="1" allowBlank="0" errorTitle="Wybierz z listy" error="Wskaż sekcję PKD z listy rozwijanej." type="list">
      <formula1>='Dane GUS'!$B$17:$B$25</formula1>
    </dataValidation>
    <dataValidation sqref="C10:D16" showDropDown="0" showInputMessage="0" showErrorMessage="1" allowBlank="1" errorTitle="Wartość niedozwolona" error="Wpisz liczbę całkowitą nieujemną." type="whole" operator="greaterThanOrEqual">
      <formula1>0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5E6C82"/>
    <outlinePr summaryBelow="1" summaryRight="1"/>
    <pageSetUpPr/>
  </sheetPr>
  <dimension ref="A1:H44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6" customWidth="1" min="2" max="2"/>
    <col width="16" customWidth="1" min="3" max="3"/>
    <col width="18" customWidth="1" min="4" max="4"/>
    <col width="16" customWidth="1" min="5" max="5"/>
    <col width="16" customWidth="1" min="6" max="6"/>
    <col width="16" customWidth="1" min="7" max="7"/>
    <col width="12" customWidth="1" min="8" max="8"/>
  </cols>
  <sheetData>
    <row r="1" ht="26" customHeight="1">
      <c r="A1" s="1" t="inlineStr">
        <is>
          <t xml:space="preserve">  Dane GUS użyte w porównaniu</t>
        </is>
      </c>
    </row>
    <row r="2" ht="16" customHeight="1"/>
    <row r="3" ht="20" customHeight="1">
      <c r="A3" s="2" t="inlineStr">
        <is>
          <t xml:space="preserve">  Publikacja GUS Wypadki przy pracy. Dane za 2025 r. wstępne, za lata wcześniejsze ostateczne.</t>
        </is>
      </c>
    </row>
    <row r="5" ht="22" customHeight="1">
      <c r="A5" s="3" t="inlineStr">
        <is>
          <t>Wskaźnik wypadkowości w Polsce, poszkodowani na 1000 pracujących</t>
        </is>
      </c>
    </row>
    <row r="6">
      <c r="B6" s="25" t="inlineStr">
        <is>
          <t>Rok</t>
        </is>
      </c>
      <c r="C6" s="25" t="inlineStr">
        <is>
          <t>Wskaźnik</t>
        </is>
      </c>
      <c r="D6" s="25" t="inlineStr">
        <is>
          <t>Poszkodowani</t>
        </is>
      </c>
    </row>
    <row r="7">
      <c r="B7" s="26" t="n">
        <v>2019</v>
      </c>
      <c r="C7" s="27" t="n">
        <v>6.15</v>
      </c>
      <c r="D7" s="28" t="n">
        <v>83200</v>
      </c>
    </row>
    <row r="8">
      <c r="B8" s="26" t="n">
        <v>2020</v>
      </c>
      <c r="C8" s="27" t="n">
        <v>4.62</v>
      </c>
      <c r="D8" s="28" t="n">
        <v>62740</v>
      </c>
    </row>
    <row r="9">
      <c r="B9" s="26" t="n">
        <v>2021</v>
      </c>
      <c r="C9" s="27" t="n">
        <v>5.1</v>
      </c>
      <c r="D9" s="28" t="n">
        <v>68777</v>
      </c>
    </row>
    <row r="10">
      <c r="B10" s="26" t="n">
        <v>2022</v>
      </c>
      <c r="C10" s="27" t="n">
        <v>4.66</v>
      </c>
      <c r="D10" s="28" t="n">
        <v>66600</v>
      </c>
    </row>
    <row r="11">
      <c r="B11" s="26" t="n">
        <v>2023</v>
      </c>
      <c r="C11" s="27" t="n">
        <v>4.9</v>
      </c>
      <c r="D11" s="28" t="n">
        <v>68700</v>
      </c>
    </row>
    <row r="12">
      <c r="B12" s="26" t="n">
        <v>2024</v>
      </c>
      <c r="C12" s="27" t="n">
        <v>4.8</v>
      </c>
      <c r="D12" s="28" t="n">
        <v>67000</v>
      </c>
    </row>
    <row r="13">
      <c r="B13" s="26" t="n">
        <v>2025</v>
      </c>
      <c r="C13" s="27" t="n">
        <v>4.85</v>
      </c>
      <c r="D13" s="28" t="n">
        <v>66700</v>
      </c>
    </row>
    <row r="15" ht="22" customHeight="1">
      <c r="A15" s="3" t="inlineStr">
        <is>
          <t>Wskaźnik według sekcji PKD w 2025 r., dane wstępne</t>
        </is>
      </c>
    </row>
    <row r="16">
      <c r="B16" s="25" t="inlineStr">
        <is>
          <t>Sekcja PKD</t>
        </is>
      </c>
      <c r="C16" s="25" t="inlineStr">
        <is>
          <t>Wskaźnik</t>
        </is>
      </c>
    </row>
    <row r="17">
      <c r="B17" s="29" t="inlineStr">
        <is>
          <t>Górnictwo i wydobywanie</t>
        </is>
      </c>
      <c r="C17" s="27" t="n">
        <v>15.94</v>
      </c>
    </row>
    <row r="18">
      <c r="B18" s="29" t="inlineStr">
        <is>
          <t>Dostawa wody, ścieki i odpady</t>
        </is>
      </c>
      <c r="C18" s="27" t="n">
        <v>12.55</v>
      </c>
    </row>
    <row r="19">
      <c r="B19" s="29" t="inlineStr">
        <is>
          <t>Opieka zdrowotna i pomoc społeczna</t>
        </is>
      </c>
      <c r="C19" s="27" t="n">
        <v>7.71</v>
      </c>
    </row>
    <row r="20">
      <c r="B20" s="29" t="inlineStr">
        <is>
          <t>Przetwórstwo przemysłowe</t>
        </is>
      </c>
      <c r="C20" s="27" t="n">
        <v>7.7</v>
      </c>
    </row>
    <row r="21">
      <c r="B21" s="30" t="inlineStr">
        <is>
          <t>Średnia dla Polski</t>
        </is>
      </c>
      <c r="C21" s="31" t="n">
        <v>4.85</v>
      </c>
    </row>
    <row r="22">
      <c r="B22" s="29" t="inlineStr">
        <is>
          <t>Działalność profesjonalna i naukowa</t>
        </is>
      </c>
      <c r="C22" s="27" t="n">
        <v>1.12</v>
      </c>
    </row>
    <row r="23">
      <c r="B23" s="29" t="inlineStr">
        <is>
          <t>Pozostała działalność usługowa</t>
        </is>
      </c>
      <c r="C23" s="27" t="n">
        <v>1.1</v>
      </c>
    </row>
    <row r="24">
      <c r="B24" s="29" t="inlineStr">
        <is>
          <t>Informacja i komunikacja</t>
        </is>
      </c>
      <c r="C24" s="27" t="n">
        <v>0.72</v>
      </c>
    </row>
    <row r="25">
      <c r="B25" s="29" t="inlineStr">
        <is>
          <t>Inna sekcja PKD, wpisuję ręcznie</t>
        </is>
      </c>
      <c r="C25" s="27" t="n"/>
    </row>
    <row r="27" ht="22" customHeight="1">
      <c r="A27" s="3" t="inlineStr">
        <is>
          <t>Poszkodowani śmiertelnie w budownictwie, sekcja F, dane ostateczne</t>
        </is>
      </c>
    </row>
    <row r="28">
      <c r="B28" s="25" t="inlineStr">
        <is>
          <t>Rok</t>
        </is>
      </c>
      <c r="C28" s="25" t="inlineStr">
        <is>
          <t>Ofiary</t>
        </is>
      </c>
    </row>
    <row r="29">
      <c r="B29" s="32" t="n">
        <v>2019</v>
      </c>
      <c r="C29" s="32" t="n">
        <v>44</v>
      </c>
    </row>
    <row r="30">
      <c r="B30" s="32" t="n">
        <v>2020</v>
      </c>
      <c r="C30" s="32" t="n">
        <v>39</v>
      </c>
    </row>
    <row r="31">
      <c r="B31" s="32" t="n">
        <v>2021</v>
      </c>
      <c r="C31" s="32" t="n">
        <v>53</v>
      </c>
    </row>
    <row r="32">
      <c r="B32" s="32" t="n">
        <v>2022</v>
      </c>
      <c r="C32" s="32" t="n">
        <v>41</v>
      </c>
    </row>
    <row r="33">
      <c r="B33" s="32" t="n">
        <v>2023</v>
      </c>
      <c r="C33" s="32" t="n">
        <v>39</v>
      </c>
    </row>
    <row r="34">
      <c r="B34" s="32" t="n">
        <v>2024</v>
      </c>
      <c r="C34" s="32" t="n">
        <v>59</v>
      </c>
    </row>
    <row r="36" ht="22" customHeight="1">
      <c r="A36" s="5" t="inlineStr">
        <is>
          <t>Pozostałe liczby przywołane w opracowaniu</t>
        </is>
      </c>
    </row>
    <row r="37">
      <c r="B37" s="33" t="inlineStr">
        <is>
          <t>Poszkodowani w I kwartale 2026 r.</t>
        </is>
      </c>
      <c r="C37" s="34" t="inlineStr">
        <is>
          <t>17 084 osoby, wzrost o 19,3 proc.</t>
        </is>
      </c>
    </row>
    <row r="38">
      <c r="B38" s="33" t="inlineStr">
        <is>
          <t>Wskaźnik w I kwartale 2026 r.</t>
        </is>
      </c>
      <c r="C38" s="34" t="inlineStr">
        <is>
          <t>1,24 wobec 1,04 rok wcześniej</t>
        </is>
      </c>
    </row>
    <row r="39">
      <c r="B39" s="33" t="inlineStr">
        <is>
          <t>Ofiary śmiertelne w I kwartale 2026 r.</t>
        </is>
      </c>
      <c r="C39" s="34" t="inlineStr">
        <is>
          <t>32 osoby, ciężko rannych 92</t>
        </is>
      </c>
    </row>
    <row r="40">
      <c r="B40" s="33" t="inlineStr">
        <is>
          <t>Ofiary śmiertelne ogółem</t>
        </is>
      </c>
      <c r="C40" s="34" t="inlineStr">
        <is>
          <t>168 w 2023 r., 250 w 2024 r.</t>
        </is>
      </c>
    </row>
    <row r="41">
      <c r="B41" s="33" t="inlineStr">
        <is>
          <t>Udział przyczyny nieprawidłowe zachowanie pracownika</t>
        </is>
      </c>
      <c r="C41" s="34" t="inlineStr">
        <is>
          <t>41,9 proc. w 2025 r., 40,3 proc. w I kwartale 2026 r.</t>
        </is>
      </c>
    </row>
    <row r="42">
      <c r="B42" s="33" t="inlineStr">
        <is>
          <t>Poszkodowani przy pracy zdalnej</t>
        </is>
      </c>
      <c r="C42" s="34" t="inlineStr">
        <is>
          <t>252 osoby w 2025 r., 42 w I kwartale 2026 r.</t>
        </is>
      </c>
    </row>
    <row r="44" ht="28" customHeight="1">
      <c r="B44" s="17" t="inlineStr">
        <is>
          <t>Źródło: GUS, publikacje Wypadki przy pracy oraz Warunki pracy. Dane za 2025 r. i I kwartał 2026 r. są wstępne. Pełną tabelę wszystkich sekcji PKD zawiera publikacja GUS.</t>
        </is>
      </c>
    </row>
  </sheetData>
  <mergeCells count="13">
    <mergeCell ref="A3:H3"/>
    <mergeCell ref="C38:H38"/>
    <mergeCell ref="C41:H41"/>
    <mergeCell ref="C42:H42"/>
    <mergeCell ref="A15:H15"/>
    <mergeCell ref="B44:H44"/>
    <mergeCell ref="C37:H37"/>
    <mergeCell ref="C40:H40"/>
    <mergeCell ref="C39:H39"/>
    <mergeCell ref="A36:H36"/>
    <mergeCell ref="A5:H5"/>
    <mergeCell ref="A1:H2"/>
    <mergeCell ref="A27:H27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2456D6"/>
    <outlinePr summaryBelow="1" summaryRight="1"/>
    <pageSetUpPr/>
  </sheetPr>
  <dimension ref="A1:P3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1" customWidth="1" min="14" max="14"/>
    <col width="11" customWidth="1" min="15" max="15"/>
    <col width="11" customWidth="1" min="16" max="16"/>
  </cols>
  <sheetData>
    <row r="1" ht="26" customHeight="1">
      <c r="A1" s="1" t="inlineStr">
        <is>
          <t xml:space="preserve">  Wykresy</t>
        </is>
      </c>
    </row>
    <row r="2" ht="16" customHeight="1"/>
    <row r="3" ht="20" customHeight="1">
      <c r="A3" s="2" t="inlineStr">
        <is>
          <t xml:space="preserve">  Dane pobierane z arkuszy Porównanie i Dane GUS, aktualizują się same.</t>
        </is>
      </c>
    </row>
  </sheetData>
  <mergeCells count="2">
    <mergeCell ref="A1:P2"/>
    <mergeCell ref="A3:P3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NEW PROJECT Andrzej Brzeziński</dc:creator>
  <dc:title xmlns:dc="http://purl.org/dc/elements/1.1/">Wypadkowość: porównanie z danymi GUS</dc:title>
  <dc:description xmlns:dc="http://purl.org/dc/elements/1.1/">Porównanie wskaźnika wypadkowości firmy z sekcją PKD i średnią krajową.</dc:description>
  <dcterms:created xmlns:dcterms="http://purl.org/dc/terms/" xmlns:xsi="http://www.w3.org/2001/XMLSchema-instance" xsi:type="dcterms:W3CDTF">2026-08-22T11:58:50Z</dcterms:created>
  <dcterms:modified xmlns:dcterms="http://purl.org/dc/terms/" xmlns:xsi="http://www.w3.org/2001/XMLSchema-instance" xsi:type="dcterms:W3CDTF">2026-08-22T11:58:50Z</dcterms:modified>
</cp:coreProperties>
</file>